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8315" windowHeight="11370" firstSheet="7" activeTab="10"/>
  </bookViews>
  <sheets>
    <sheet name="Scorecard" sheetId="94" r:id="rId1"/>
    <sheet name="Ticklist" sheetId="95" r:id="rId2"/>
    <sheet name="Notecard" sheetId="96" r:id="rId3"/>
    <sheet name="STARTLIST Female Qual." sheetId="32" r:id="rId4"/>
    <sheet name="STARTLIST Male Qual." sheetId="55" r:id="rId5"/>
    <sheet name="STARTLIST Female Final " sheetId="73" r:id="rId6"/>
    <sheet name="STARTLIST Male Final" sheetId="74" r:id="rId7"/>
    <sheet name="Female Qualification" sheetId="99" r:id="rId8"/>
    <sheet name="Male Qualification" sheetId="100" r:id="rId9"/>
    <sheet name="Female Final" sheetId="101" r:id="rId10"/>
    <sheet name="Male Final" sheetId="102" r:id="rId11"/>
  </sheets>
  <definedNames>
    <definedName name="_xlnm._FilterDatabase" localSheetId="9" hidden="1">'Female Final'!$A$11:$X$11</definedName>
    <definedName name="_xlnm._FilterDatabase" localSheetId="7" hidden="1">'Female Qualification'!$B$11:$AN$11</definedName>
    <definedName name="_xlnm._FilterDatabase" localSheetId="10" hidden="1">'Male Final'!$A$11:$X$11</definedName>
    <definedName name="_xlnm._FilterDatabase" localSheetId="8" hidden="1">'Male Qualification'!$A$11:$AN$11</definedName>
    <definedName name="_xlnm._FilterDatabase" localSheetId="2" hidden="1">Notecard!#REF!</definedName>
    <definedName name="_xlnm._FilterDatabase" localSheetId="0" hidden="1">Scorecard!#REF!</definedName>
    <definedName name="_xlnm._FilterDatabase" localSheetId="5" hidden="1">'STARTLIST Female Final '!$B$8:$E$8</definedName>
    <definedName name="_xlnm._FilterDatabase" localSheetId="3" hidden="1">'STARTLIST Female Qual.'!$B$7:$G$7</definedName>
    <definedName name="_xlnm._FilterDatabase" localSheetId="6" hidden="1">'STARTLIST Male Final'!$B$8:$E$8</definedName>
    <definedName name="_xlnm._FilterDatabase" localSheetId="4" hidden="1">'STARTLIST Male Qual.'!$B$7:$G$32</definedName>
    <definedName name="_xlnm._FilterDatabase" localSheetId="1" hidden="1">Ticklist!#REF!</definedName>
    <definedName name="_xlnm.Print_Area" localSheetId="9">'Female Final'!$A$1:$X$17</definedName>
    <definedName name="_xlnm.Print_Area" localSheetId="7">'Female Qualification'!$A$1:$AB$36</definedName>
    <definedName name="_xlnm.Print_Area" localSheetId="10">'Male Final'!$A$1:$X$17</definedName>
    <definedName name="_xlnm.Print_Area" localSheetId="8">'Male Qualification'!$A$1:$AB$36</definedName>
    <definedName name="_xlnm.Print_Area" localSheetId="2">Notecard!$A$1:$D$28</definedName>
    <definedName name="_xlnm.Print_Area" localSheetId="0">Scorecard!$A$1:$L$34</definedName>
    <definedName name="_xlnm.Print_Area" localSheetId="5">'STARTLIST Female Final '!$A$1:$D$14</definedName>
    <definedName name="_xlnm.Print_Area" localSheetId="3">'STARTLIST Female Qual.'!$A$1:$D$32</definedName>
    <definedName name="_xlnm.Print_Area" localSheetId="6">'STARTLIST Male Final'!$A$1:$D$14</definedName>
    <definedName name="_xlnm.Print_Area" localSheetId="4">'STARTLIST Male Qual.'!$A$1:$D$32</definedName>
    <definedName name="_xlnm.Print_Area" localSheetId="1">Ticklist!$A$1:$D$37</definedName>
  </definedNames>
  <calcPr calcId="145621"/>
</workbook>
</file>

<file path=xl/calcChain.xml><?xml version="1.0" encoding="utf-8"?>
<calcChain xmlns="http://schemas.openxmlformats.org/spreadsheetml/2006/main">
  <c r="H25" i="99" l="1"/>
  <c r="BI17" i="102"/>
  <c r="BH17" i="102"/>
  <c r="BG17" i="102"/>
  <c r="BF17" i="102"/>
  <c r="BE17" i="102"/>
  <c r="BD17" i="102"/>
  <c r="BC17" i="102"/>
  <c r="BB17" i="102"/>
  <c r="BA17" i="102"/>
  <c r="AZ17" i="102"/>
  <c r="AY17" i="102"/>
  <c r="AX17" i="102"/>
  <c r="AW17" i="102"/>
  <c r="AV17" i="102"/>
  <c r="AU17" i="102"/>
  <c r="AT17" i="102"/>
  <c r="AQ17" i="102"/>
  <c r="H17" i="102"/>
  <c r="G17" i="102"/>
  <c r="F17" i="102"/>
  <c r="E17" i="102"/>
  <c r="AR17" i="102" s="1"/>
  <c r="BI16" i="102"/>
  <c r="BH16" i="102"/>
  <c r="BG16" i="102"/>
  <c r="BF16" i="102"/>
  <c r="BE16" i="102"/>
  <c r="BD16" i="102"/>
  <c r="BC16" i="102"/>
  <c r="BB16" i="102"/>
  <c r="BA16" i="102"/>
  <c r="AZ16" i="102"/>
  <c r="AY16" i="102"/>
  <c r="AX16" i="102"/>
  <c r="AW16" i="102"/>
  <c r="AV16" i="102"/>
  <c r="AU16" i="102"/>
  <c r="AT16" i="102"/>
  <c r="AQ16" i="102"/>
  <c r="H16" i="102"/>
  <c r="G16" i="102"/>
  <c r="F16" i="102"/>
  <c r="E16" i="102"/>
  <c r="AR16" i="102" s="1"/>
  <c r="BI15" i="102"/>
  <c r="BH15" i="102"/>
  <c r="BG15" i="102"/>
  <c r="BF15" i="102"/>
  <c r="BE15" i="102"/>
  <c r="BD15" i="102"/>
  <c r="BC15" i="102"/>
  <c r="BB15" i="102"/>
  <c r="BA15" i="102"/>
  <c r="AZ15" i="102"/>
  <c r="AY15" i="102"/>
  <c r="AX15" i="102"/>
  <c r="AW15" i="102"/>
  <c r="AV15" i="102"/>
  <c r="AU15" i="102"/>
  <c r="AT15" i="102"/>
  <c r="AQ15" i="102"/>
  <c r="H15" i="102"/>
  <c r="G15" i="102"/>
  <c r="F15" i="102"/>
  <c r="E15" i="102"/>
  <c r="AR15" i="102" s="1"/>
  <c r="BI14" i="102"/>
  <c r="BH14" i="102"/>
  <c r="BG14" i="102"/>
  <c r="BF14" i="102"/>
  <c r="BE14" i="102"/>
  <c r="BD14" i="102"/>
  <c r="BC14" i="102"/>
  <c r="BB14" i="102"/>
  <c r="BA14" i="102"/>
  <c r="AZ14" i="102"/>
  <c r="AY14" i="102"/>
  <c r="AX14" i="102"/>
  <c r="AW14" i="102"/>
  <c r="AV14" i="102"/>
  <c r="AU14" i="102"/>
  <c r="AT14" i="102"/>
  <c r="AQ14" i="102"/>
  <c r="H14" i="102"/>
  <c r="G14" i="102"/>
  <c r="F14" i="102"/>
  <c r="E14" i="102"/>
  <c r="AR14" i="102" s="1"/>
  <c r="BI13" i="102"/>
  <c r="BH13" i="102"/>
  <c r="BG13" i="102"/>
  <c r="BF13" i="102"/>
  <c r="BE13" i="102"/>
  <c r="BD13" i="102"/>
  <c r="BC13" i="102"/>
  <c r="BB13" i="102"/>
  <c r="BA13" i="102"/>
  <c r="AZ13" i="102"/>
  <c r="AY13" i="102"/>
  <c r="AX13" i="102"/>
  <c r="AW13" i="102"/>
  <c r="AV13" i="102"/>
  <c r="AU13" i="102"/>
  <c r="AT13" i="102"/>
  <c r="AQ13" i="102"/>
  <c r="H13" i="102"/>
  <c r="G13" i="102"/>
  <c r="F13" i="102"/>
  <c r="E13" i="102"/>
  <c r="AR13" i="102" s="1"/>
  <c r="BI12" i="102"/>
  <c r="BH12" i="102"/>
  <c r="BG12" i="102"/>
  <c r="BF12" i="102"/>
  <c r="BE12" i="102"/>
  <c r="BD12" i="102"/>
  <c r="BC12" i="102"/>
  <c r="BB12" i="102"/>
  <c r="BA12" i="102"/>
  <c r="AZ12" i="102"/>
  <c r="AY12" i="102"/>
  <c r="AX12" i="102"/>
  <c r="AW12" i="102"/>
  <c r="AV12" i="102"/>
  <c r="AU12" i="102"/>
  <c r="AT12" i="102"/>
  <c r="AQ12" i="102"/>
  <c r="H12" i="102"/>
  <c r="G12" i="102"/>
  <c r="F12" i="102"/>
  <c r="E12" i="102"/>
  <c r="AR12" i="102" s="1"/>
  <c r="AS12" i="102" s="1"/>
  <c r="C8" i="102"/>
  <c r="BI17" i="101"/>
  <c r="BH17" i="101"/>
  <c r="BG17" i="101"/>
  <c r="BF17" i="101"/>
  <c r="BE17" i="101"/>
  <c r="BD17" i="101"/>
  <c r="BC17" i="101"/>
  <c r="BB17" i="101"/>
  <c r="BA17" i="101"/>
  <c r="AZ17" i="101"/>
  <c r="AY17" i="101"/>
  <c r="AX17" i="101"/>
  <c r="AW17" i="101"/>
  <c r="AV17" i="101"/>
  <c r="AU17" i="101"/>
  <c r="AT17" i="101"/>
  <c r="AQ17" i="101" s="1"/>
  <c r="H17" i="101"/>
  <c r="G17" i="101"/>
  <c r="F17" i="101"/>
  <c r="AR17" i="101" s="1"/>
  <c r="E17" i="101"/>
  <c r="BI16" i="101"/>
  <c r="BH16" i="101"/>
  <c r="BG16" i="101"/>
  <c r="BF16" i="101"/>
  <c r="BE16" i="101"/>
  <c r="BD16" i="101"/>
  <c r="BC16" i="101"/>
  <c r="BB16" i="101"/>
  <c r="BA16" i="101"/>
  <c r="AZ16" i="101"/>
  <c r="AY16" i="101"/>
  <c r="AX16" i="101"/>
  <c r="AW16" i="101"/>
  <c r="AV16" i="101"/>
  <c r="AU16" i="101"/>
  <c r="AT16" i="101"/>
  <c r="AQ16" i="101" s="1"/>
  <c r="H16" i="101"/>
  <c r="G16" i="101"/>
  <c r="F16" i="101"/>
  <c r="AR16" i="101" s="1"/>
  <c r="E16" i="101"/>
  <c r="BI15" i="101"/>
  <c r="BH15" i="101"/>
  <c r="BG15" i="101"/>
  <c r="BF15" i="101"/>
  <c r="BE15" i="101"/>
  <c r="BD15" i="101"/>
  <c r="BC15" i="101"/>
  <c r="BB15" i="101"/>
  <c r="BA15" i="101"/>
  <c r="AZ15" i="101"/>
  <c r="AY15" i="101"/>
  <c r="AX15" i="101"/>
  <c r="AW15" i="101"/>
  <c r="AV15" i="101"/>
  <c r="AU15" i="101"/>
  <c r="AT15" i="101"/>
  <c r="AQ15" i="101" s="1"/>
  <c r="H15" i="101"/>
  <c r="G15" i="101"/>
  <c r="F15" i="101"/>
  <c r="AR15" i="101" s="1"/>
  <c r="E15" i="101"/>
  <c r="BI14" i="101"/>
  <c r="BH14" i="101"/>
  <c r="BG14" i="101"/>
  <c r="BF14" i="101"/>
  <c r="BE14" i="101"/>
  <c r="BD14" i="101"/>
  <c r="BC14" i="101"/>
  <c r="BB14" i="101"/>
  <c r="BA14" i="101"/>
  <c r="AZ14" i="101"/>
  <c r="AY14" i="101"/>
  <c r="AX14" i="101"/>
  <c r="AW14" i="101"/>
  <c r="AV14" i="101"/>
  <c r="AU14" i="101"/>
  <c r="AT14" i="101"/>
  <c r="AQ14" i="101" s="1"/>
  <c r="H14" i="101"/>
  <c r="G14" i="101"/>
  <c r="F14" i="101"/>
  <c r="AR14" i="101" s="1"/>
  <c r="E14" i="101"/>
  <c r="BI13" i="101"/>
  <c r="BH13" i="101"/>
  <c r="BG13" i="101"/>
  <c r="BF13" i="101"/>
  <c r="BE13" i="101"/>
  <c r="BD13" i="101"/>
  <c r="BC13" i="101"/>
  <c r="BB13" i="101"/>
  <c r="BA13" i="101"/>
  <c r="AZ13" i="101"/>
  <c r="AY13" i="101"/>
  <c r="AX13" i="101"/>
  <c r="AW13" i="101"/>
  <c r="AV13" i="101"/>
  <c r="AU13" i="101"/>
  <c r="AT13" i="101"/>
  <c r="AQ13" i="101" s="1"/>
  <c r="H13" i="101"/>
  <c r="G13" i="101"/>
  <c r="F13" i="101"/>
  <c r="AR13" i="101" s="1"/>
  <c r="E13" i="101"/>
  <c r="BI12" i="101"/>
  <c r="BH12" i="101"/>
  <c r="BG12" i="101"/>
  <c r="BF12" i="101"/>
  <c r="BE12" i="101"/>
  <c r="BD12" i="101"/>
  <c r="BC12" i="101"/>
  <c r="BB12" i="101"/>
  <c r="BA12" i="101"/>
  <c r="AZ12" i="101"/>
  <c r="AY12" i="101"/>
  <c r="AX12" i="101"/>
  <c r="AW12" i="101"/>
  <c r="AV12" i="101"/>
  <c r="AU12" i="101"/>
  <c r="AT12" i="101"/>
  <c r="AQ12" i="101" s="1"/>
  <c r="H12" i="101"/>
  <c r="G12" i="101"/>
  <c r="F12" i="101"/>
  <c r="AR12" i="101" s="1"/>
  <c r="AS12" i="101" s="1"/>
  <c r="E12" i="101"/>
  <c r="C8" i="101"/>
  <c r="BI36" i="100"/>
  <c r="BH36" i="100"/>
  <c r="BG36" i="100"/>
  <c r="BF36" i="100"/>
  <c r="BE36" i="100"/>
  <c r="BD36" i="100"/>
  <c r="BC36" i="100"/>
  <c r="BB36" i="100"/>
  <c r="BA36" i="100"/>
  <c r="AZ36" i="100"/>
  <c r="AY36" i="100"/>
  <c r="AX36" i="100"/>
  <c r="AW36" i="100"/>
  <c r="AV36" i="100"/>
  <c r="AU36" i="100"/>
  <c r="AT36" i="100"/>
  <c r="AQ36" i="100"/>
  <c r="H36" i="100"/>
  <c r="G36" i="100"/>
  <c r="F36" i="100"/>
  <c r="E36" i="100"/>
  <c r="AR36" i="100" s="1"/>
  <c r="BI35" i="100"/>
  <c r="BH35" i="100"/>
  <c r="BG35" i="100"/>
  <c r="BF35" i="100"/>
  <c r="BE35" i="100"/>
  <c r="BD35" i="100"/>
  <c r="BC35" i="100"/>
  <c r="BB35" i="100"/>
  <c r="BA35" i="100"/>
  <c r="AZ35" i="100"/>
  <c r="AY35" i="100"/>
  <c r="AX35" i="100"/>
  <c r="AW35" i="100"/>
  <c r="AV35" i="100"/>
  <c r="AU35" i="100"/>
  <c r="AT35" i="100"/>
  <c r="AQ35" i="100"/>
  <c r="H35" i="100"/>
  <c r="G35" i="100"/>
  <c r="F35" i="100"/>
  <c r="E35" i="100"/>
  <c r="AR35" i="100" s="1"/>
  <c r="BI34" i="100"/>
  <c r="BH34" i="100"/>
  <c r="BG34" i="100"/>
  <c r="BF34" i="100"/>
  <c r="BE34" i="100"/>
  <c r="BD34" i="100"/>
  <c r="BC34" i="100"/>
  <c r="BB34" i="100"/>
  <c r="BA34" i="100"/>
  <c r="AZ34" i="100"/>
  <c r="AY34" i="100"/>
  <c r="AX34" i="100"/>
  <c r="AW34" i="100"/>
  <c r="AV34" i="100"/>
  <c r="AU34" i="100"/>
  <c r="AT34" i="100"/>
  <c r="AQ34" i="100"/>
  <c r="H34" i="100"/>
  <c r="G34" i="100"/>
  <c r="F34" i="100"/>
  <c r="E34" i="100"/>
  <c r="AR34" i="100" s="1"/>
  <c r="BI33" i="100"/>
  <c r="BH33" i="100"/>
  <c r="BG33" i="100"/>
  <c r="BF33" i="100"/>
  <c r="BE33" i="100"/>
  <c r="BD33" i="100"/>
  <c r="BC33" i="100"/>
  <c r="BB33" i="100"/>
  <c r="BA33" i="100"/>
  <c r="AZ33" i="100"/>
  <c r="AY33" i="100"/>
  <c r="AX33" i="100"/>
  <c r="AW33" i="100"/>
  <c r="AV33" i="100"/>
  <c r="AU33" i="100"/>
  <c r="AT33" i="100"/>
  <c r="AQ33" i="100"/>
  <c r="H33" i="100"/>
  <c r="G33" i="100"/>
  <c r="F33" i="100"/>
  <c r="E33" i="100"/>
  <c r="AR33" i="100" s="1"/>
  <c r="BI32" i="100"/>
  <c r="BH32" i="100"/>
  <c r="BG32" i="100"/>
  <c r="BF32" i="100"/>
  <c r="BE32" i="100"/>
  <c r="BD32" i="100"/>
  <c r="BC32" i="100"/>
  <c r="BB32" i="100"/>
  <c r="BA32" i="100"/>
  <c r="AZ32" i="100"/>
  <c r="AY32" i="100"/>
  <c r="AX32" i="100"/>
  <c r="AW32" i="100"/>
  <c r="AV32" i="100"/>
  <c r="AU32" i="100"/>
  <c r="AT32" i="100"/>
  <c r="AQ32" i="100"/>
  <c r="H32" i="100"/>
  <c r="G32" i="100"/>
  <c r="F32" i="100"/>
  <c r="E32" i="100"/>
  <c r="AR32" i="100" s="1"/>
  <c r="BI31" i="100"/>
  <c r="BH31" i="100"/>
  <c r="BG31" i="100"/>
  <c r="BF31" i="100"/>
  <c r="BE31" i="100"/>
  <c r="BD31" i="100"/>
  <c r="BC31" i="100"/>
  <c r="BB31" i="100"/>
  <c r="BA31" i="100"/>
  <c r="AZ31" i="100"/>
  <c r="AY31" i="100"/>
  <c r="AX31" i="100"/>
  <c r="AW31" i="100"/>
  <c r="AV31" i="100"/>
  <c r="AU31" i="100"/>
  <c r="AT31" i="100"/>
  <c r="AQ31" i="100"/>
  <c r="H31" i="100"/>
  <c r="G31" i="100"/>
  <c r="F31" i="100"/>
  <c r="E31" i="100"/>
  <c r="AR31" i="100" s="1"/>
  <c r="BI30" i="100"/>
  <c r="BH30" i="100"/>
  <c r="BG30" i="100"/>
  <c r="BF30" i="100"/>
  <c r="BE30" i="100"/>
  <c r="BD30" i="100"/>
  <c r="BC30" i="100"/>
  <c r="BB30" i="100"/>
  <c r="BA30" i="100"/>
  <c r="AZ30" i="100"/>
  <c r="AY30" i="100"/>
  <c r="AX30" i="100"/>
  <c r="AW30" i="100"/>
  <c r="AV30" i="100"/>
  <c r="AU30" i="100"/>
  <c r="AT30" i="100"/>
  <c r="AQ30" i="100"/>
  <c r="H30" i="100"/>
  <c r="G30" i="100"/>
  <c r="F30" i="100"/>
  <c r="E30" i="100"/>
  <c r="AR30" i="100" s="1"/>
  <c r="BI29" i="100"/>
  <c r="BH29" i="100"/>
  <c r="BG29" i="100"/>
  <c r="BF29" i="100"/>
  <c r="BE29" i="100"/>
  <c r="BD29" i="100"/>
  <c r="BC29" i="100"/>
  <c r="BB29" i="100"/>
  <c r="BA29" i="100"/>
  <c r="AZ29" i="100"/>
  <c r="AY29" i="100"/>
  <c r="AX29" i="100"/>
  <c r="AW29" i="100"/>
  <c r="AV29" i="100"/>
  <c r="AU29" i="100"/>
  <c r="AT29" i="100"/>
  <c r="AQ29" i="100"/>
  <c r="H29" i="100"/>
  <c r="G29" i="100"/>
  <c r="F29" i="100"/>
  <c r="E29" i="100"/>
  <c r="AR29" i="100" s="1"/>
  <c r="BI28" i="100"/>
  <c r="BH28" i="100"/>
  <c r="BG28" i="100"/>
  <c r="BF28" i="100"/>
  <c r="BE28" i="100"/>
  <c r="BD28" i="100"/>
  <c r="BC28" i="100"/>
  <c r="BB28" i="100"/>
  <c r="BA28" i="100"/>
  <c r="AZ28" i="100"/>
  <c r="AY28" i="100"/>
  <c r="AX28" i="100"/>
  <c r="AW28" i="100"/>
  <c r="AV28" i="100"/>
  <c r="AU28" i="100"/>
  <c r="AT28" i="100"/>
  <c r="AQ28" i="100"/>
  <c r="H28" i="100"/>
  <c r="G28" i="100"/>
  <c r="F28" i="100"/>
  <c r="E28" i="100"/>
  <c r="AR28" i="100" s="1"/>
  <c r="BI27" i="100"/>
  <c r="BH27" i="100"/>
  <c r="BG27" i="100"/>
  <c r="BF27" i="100"/>
  <c r="BE27" i="100"/>
  <c r="BD27" i="100"/>
  <c r="BC27" i="100"/>
  <c r="BB27" i="100"/>
  <c r="BA27" i="100"/>
  <c r="AZ27" i="100"/>
  <c r="AY27" i="100"/>
  <c r="AX27" i="100"/>
  <c r="AW27" i="100"/>
  <c r="AV27" i="100"/>
  <c r="AU27" i="100"/>
  <c r="AT27" i="100"/>
  <c r="AQ27" i="100"/>
  <c r="H27" i="100"/>
  <c r="G27" i="100"/>
  <c r="F27" i="100"/>
  <c r="E27" i="100"/>
  <c r="AR27" i="100" s="1"/>
  <c r="BI26" i="100"/>
  <c r="BH26" i="100"/>
  <c r="BG26" i="100"/>
  <c r="BF26" i="100"/>
  <c r="BE26" i="100"/>
  <c r="BD26" i="100"/>
  <c r="BC26" i="100"/>
  <c r="BB26" i="100"/>
  <c r="BA26" i="100"/>
  <c r="AZ26" i="100"/>
  <c r="AY26" i="100"/>
  <c r="AX26" i="100"/>
  <c r="AW26" i="100"/>
  <c r="AV26" i="100"/>
  <c r="AU26" i="100"/>
  <c r="AT26" i="100"/>
  <c r="AQ26" i="100"/>
  <c r="H26" i="100"/>
  <c r="G26" i="100"/>
  <c r="F26" i="100"/>
  <c r="E26" i="100"/>
  <c r="AR26" i="100" s="1"/>
  <c r="BI25" i="100"/>
  <c r="BH25" i="100"/>
  <c r="BG25" i="100"/>
  <c r="BF25" i="100"/>
  <c r="BE25" i="100"/>
  <c r="BD25" i="100"/>
  <c r="BC25" i="100"/>
  <c r="BB25" i="100"/>
  <c r="BA25" i="100"/>
  <c r="AZ25" i="100"/>
  <c r="AY25" i="100"/>
  <c r="AX25" i="100"/>
  <c r="AW25" i="100"/>
  <c r="AV25" i="100"/>
  <c r="AU25" i="100"/>
  <c r="AT25" i="100"/>
  <c r="AQ25" i="100"/>
  <c r="H25" i="100"/>
  <c r="G25" i="100"/>
  <c r="F25" i="100"/>
  <c r="E25" i="100"/>
  <c r="AR25" i="100" s="1"/>
  <c r="BI24" i="100"/>
  <c r="BH24" i="100"/>
  <c r="BG24" i="100"/>
  <c r="BF24" i="100"/>
  <c r="BE24" i="100"/>
  <c r="BD24" i="100"/>
  <c r="BC24" i="100"/>
  <c r="BB24" i="100"/>
  <c r="BA24" i="100"/>
  <c r="AZ24" i="100"/>
  <c r="AY24" i="100"/>
  <c r="AX24" i="100"/>
  <c r="AW24" i="100"/>
  <c r="AV24" i="100"/>
  <c r="AU24" i="100"/>
  <c r="AT24" i="100"/>
  <c r="AQ24" i="100"/>
  <c r="H24" i="100"/>
  <c r="G24" i="100"/>
  <c r="F24" i="100"/>
  <c r="E24" i="100"/>
  <c r="AR24" i="100" s="1"/>
  <c r="BI23" i="100"/>
  <c r="BH23" i="100"/>
  <c r="BG23" i="100"/>
  <c r="BF23" i="100"/>
  <c r="BE23" i="100"/>
  <c r="BD23" i="100"/>
  <c r="BC23" i="100"/>
  <c r="BB23" i="100"/>
  <c r="BA23" i="100"/>
  <c r="AZ23" i="100"/>
  <c r="AY23" i="100"/>
  <c r="AX23" i="100"/>
  <c r="AW23" i="100"/>
  <c r="AV23" i="100"/>
  <c r="AU23" i="100"/>
  <c r="AT23" i="100"/>
  <c r="AQ23" i="100"/>
  <c r="H23" i="100"/>
  <c r="G23" i="100"/>
  <c r="F23" i="100"/>
  <c r="E23" i="100"/>
  <c r="AR23" i="100" s="1"/>
  <c r="BI22" i="100"/>
  <c r="BH22" i="100"/>
  <c r="BG22" i="100"/>
  <c r="BF22" i="100"/>
  <c r="BE22" i="100"/>
  <c r="BD22" i="100"/>
  <c r="BC22" i="100"/>
  <c r="BB22" i="100"/>
  <c r="BA22" i="100"/>
  <c r="AZ22" i="100"/>
  <c r="AY22" i="100"/>
  <c r="AX22" i="100"/>
  <c r="AW22" i="100"/>
  <c r="AV22" i="100"/>
  <c r="AU22" i="100"/>
  <c r="AT22" i="100"/>
  <c r="AQ22" i="100"/>
  <c r="H22" i="100"/>
  <c r="G22" i="100"/>
  <c r="F22" i="100"/>
  <c r="E22" i="100"/>
  <c r="AR22" i="100" s="1"/>
  <c r="AS22" i="100" s="1"/>
  <c r="BI21" i="100"/>
  <c r="BH21" i="100"/>
  <c r="BG21" i="100"/>
  <c r="BF21" i="100"/>
  <c r="BE21" i="100"/>
  <c r="BD21" i="100"/>
  <c r="BC21" i="100"/>
  <c r="BB21" i="100"/>
  <c r="BA21" i="100"/>
  <c r="AZ21" i="100"/>
  <c r="AY21" i="100"/>
  <c r="AX21" i="100"/>
  <c r="AW21" i="100"/>
  <c r="AV21" i="100"/>
  <c r="AU21" i="100"/>
  <c r="AT21" i="100"/>
  <c r="AQ21" i="100"/>
  <c r="H21" i="100"/>
  <c r="G21" i="100"/>
  <c r="F21" i="100"/>
  <c r="E21" i="100"/>
  <c r="AR21" i="100" s="1"/>
  <c r="AS21" i="100" s="1"/>
  <c r="BI20" i="100"/>
  <c r="BH20" i="100"/>
  <c r="BG20" i="100"/>
  <c r="BF20" i="100"/>
  <c r="BE20" i="100"/>
  <c r="BD20" i="100"/>
  <c r="BC20" i="100"/>
  <c r="BB20" i="100"/>
  <c r="BA20" i="100"/>
  <c r="AZ20" i="100"/>
  <c r="AY20" i="100"/>
  <c r="AX20" i="100"/>
  <c r="AW20" i="100"/>
  <c r="AV20" i="100"/>
  <c r="AU20" i="100"/>
  <c r="AT20" i="100"/>
  <c r="AQ20" i="100"/>
  <c r="H20" i="100"/>
  <c r="G20" i="100"/>
  <c r="F20" i="100"/>
  <c r="E20" i="100"/>
  <c r="AR20" i="100" s="1"/>
  <c r="AS20" i="100" s="1"/>
  <c r="BI19" i="100"/>
  <c r="BH19" i="100"/>
  <c r="BG19" i="100"/>
  <c r="BF19" i="100"/>
  <c r="BE19" i="100"/>
  <c r="BD19" i="100"/>
  <c r="BC19" i="100"/>
  <c r="BB19" i="100"/>
  <c r="BA19" i="100"/>
  <c r="AZ19" i="100"/>
  <c r="AY19" i="100"/>
  <c r="AX19" i="100"/>
  <c r="AW19" i="100"/>
  <c r="AV19" i="100"/>
  <c r="AU19" i="100"/>
  <c r="AT19" i="100"/>
  <c r="AQ19" i="100"/>
  <c r="H19" i="100"/>
  <c r="G19" i="100"/>
  <c r="F19" i="100"/>
  <c r="E19" i="100"/>
  <c r="AR19" i="100" s="1"/>
  <c r="AS19" i="100" s="1"/>
  <c r="BI18" i="100"/>
  <c r="BH18" i="100"/>
  <c r="BG18" i="100"/>
  <c r="BF18" i="100"/>
  <c r="BE18" i="100"/>
  <c r="BD18" i="100"/>
  <c r="BC18" i="100"/>
  <c r="BB18" i="100"/>
  <c r="BA18" i="100"/>
  <c r="AZ18" i="100"/>
  <c r="AY18" i="100"/>
  <c r="AX18" i="100"/>
  <c r="AW18" i="100"/>
  <c r="AV18" i="100"/>
  <c r="AU18" i="100"/>
  <c r="AT18" i="100"/>
  <c r="AQ18" i="100"/>
  <c r="H18" i="100"/>
  <c r="G18" i="100"/>
  <c r="F18" i="100"/>
  <c r="E18" i="100"/>
  <c r="AR18" i="100" s="1"/>
  <c r="AS18" i="100" s="1"/>
  <c r="BI17" i="100"/>
  <c r="BH17" i="100"/>
  <c r="BG17" i="100"/>
  <c r="BF17" i="100"/>
  <c r="BE17" i="100"/>
  <c r="BD17" i="100"/>
  <c r="BC17" i="100"/>
  <c r="BB17" i="100"/>
  <c r="BA17" i="100"/>
  <c r="AZ17" i="100"/>
  <c r="AY17" i="100"/>
  <c r="AX17" i="100"/>
  <c r="AW17" i="100"/>
  <c r="AV17" i="100"/>
  <c r="AU17" i="100"/>
  <c r="AT17" i="100"/>
  <c r="AQ17" i="100"/>
  <c r="H17" i="100"/>
  <c r="G17" i="100"/>
  <c r="F17" i="100"/>
  <c r="E17" i="100"/>
  <c r="AR17" i="100" s="1"/>
  <c r="AS17" i="100" s="1"/>
  <c r="BI16" i="100"/>
  <c r="BH16" i="100"/>
  <c r="BG16" i="100"/>
  <c r="BF16" i="100"/>
  <c r="BE16" i="100"/>
  <c r="BD16" i="100"/>
  <c r="BC16" i="100"/>
  <c r="BB16" i="100"/>
  <c r="BA16" i="100"/>
  <c r="AZ16" i="100"/>
  <c r="AY16" i="100"/>
  <c r="AX16" i="100"/>
  <c r="AW16" i="100"/>
  <c r="AV16" i="100"/>
  <c r="AU16" i="100"/>
  <c r="AT16" i="100"/>
  <c r="AQ16" i="100"/>
  <c r="H16" i="100"/>
  <c r="G16" i="100"/>
  <c r="F16" i="100"/>
  <c r="E16" i="100"/>
  <c r="AR16" i="100" s="1"/>
  <c r="AS16" i="100" s="1"/>
  <c r="BI15" i="100"/>
  <c r="BH15" i="100"/>
  <c r="BG15" i="100"/>
  <c r="BF15" i="100"/>
  <c r="BE15" i="100"/>
  <c r="BD15" i="100"/>
  <c r="BC15" i="100"/>
  <c r="BB15" i="100"/>
  <c r="BA15" i="100"/>
  <c r="AZ15" i="100"/>
  <c r="AY15" i="100"/>
  <c r="AX15" i="100"/>
  <c r="AW15" i="100"/>
  <c r="AV15" i="100"/>
  <c r="AU15" i="100"/>
  <c r="AT15" i="100"/>
  <c r="AQ15" i="100"/>
  <c r="H15" i="100"/>
  <c r="G15" i="100"/>
  <c r="F15" i="100"/>
  <c r="E15" i="100"/>
  <c r="AR15" i="100" s="1"/>
  <c r="AS15" i="100" s="1"/>
  <c r="BI14" i="100"/>
  <c r="BH14" i="100"/>
  <c r="BG14" i="100"/>
  <c r="BF14" i="100"/>
  <c r="BE14" i="100"/>
  <c r="BD14" i="100"/>
  <c r="BC14" i="100"/>
  <c r="BB14" i="100"/>
  <c r="BA14" i="100"/>
  <c r="AZ14" i="100"/>
  <c r="AY14" i="100"/>
  <c r="AX14" i="100"/>
  <c r="AW14" i="100"/>
  <c r="AV14" i="100"/>
  <c r="AU14" i="100"/>
  <c r="AT14" i="100"/>
  <c r="AQ14" i="100"/>
  <c r="H14" i="100"/>
  <c r="G14" i="100"/>
  <c r="F14" i="100"/>
  <c r="E14" i="100"/>
  <c r="AR14" i="100" s="1"/>
  <c r="AS14" i="100" s="1"/>
  <c r="BI13" i="100"/>
  <c r="BH13" i="100"/>
  <c r="BG13" i="100"/>
  <c r="BF13" i="100"/>
  <c r="BE13" i="100"/>
  <c r="BD13" i="100"/>
  <c r="BC13" i="100"/>
  <c r="BB13" i="100"/>
  <c r="BA13" i="100"/>
  <c r="AZ13" i="100"/>
  <c r="AY13" i="100"/>
  <c r="AX13" i="100"/>
  <c r="AW13" i="100"/>
  <c r="AV13" i="100"/>
  <c r="AU13" i="100"/>
  <c r="AT13" i="100"/>
  <c r="AQ13" i="100"/>
  <c r="H13" i="100"/>
  <c r="G13" i="100"/>
  <c r="F13" i="100"/>
  <c r="E13" i="100"/>
  <c r="AR13" i="100" s="1"/>
  <c r="AS13" i="100" s="1"/>
  <c r="BI12" i="100"/>
  <c r="BH12" i="100"/>
  <c r="BG12" i="100"/>
  <c r="BF12" i="100"/>
  <c r="BE12" i="100"/>
  <c r="BD12" i="100"/>
  <c r="BC12" i="100"/>
  <c r="BB12" i="100"/>
  <c r="BA12" i="100"/>
  <c r="AZ12" i="100"/>
  <c r="AY12" i="100"/>
  <c r="AX12" i="100"/>
  <c r="AW12" i="100"/>
  <c r="AV12" i="100"/>
  <c r="AU12" i="100"/>
  <c r="AT12" i="100"/>
  <c r="AQ12" i="100"/>
  <c r="H12" i="100"/>
  <c r="G12" i="100"/>
  <c r="F12" i="100"/>
  <c r="E12" i="100"/>
  <c r="AR12" i="100" s="1"/>
  <c r="AS12" i="100" s="1"/>
  <c r="B8" i="100"/>
  <c r="BI36" i="99"/>
  <c r="BH36" i="99"/>
  <c r="BG36" i="99"/>
  <c r="BF36" i="99"/>
  <c r="BE36" i="99"/>
  <c r="BD36" i="99"/>
  <c r="BC36" i="99"/>
  <c r="BB36" i="99"/>
  <c r="BA36" i="99"/>
  <c r="AZ36" i="99"/>
  <c r="AY36" i="99"/>
  <c r="AX36" i="99"/>
  <c r="AW36" i="99"/>
  <c r="AV36" i="99"/>
  <c r="AU36" i="99"/>
  <c r="AT36" i="99"/>
  <c r="AQ36" i="99" s="1"/>
  <c r="AR36" i="99"/>
  <c r="H36" i="99"/>
  <c r="G36" i="99"/>
  <c r="F36" i="99"/>
  <c r="E36" i="99"/>
  <c r="BI35" i="99"/>
  <c r="BH35" i="99"/>
  <c r="BG35" i="99"/>
  <c r="BF35" i="99"/>
  <c r="BE35" i="99"/>
  <c r="BD35" i="99"/>
  <c r="BC35" i="99"/>
  <c r="BB35" i="99"/>
  <c r="BA35" i="99"/>
  <c r="AZ35" i="99"/>
  <c r="AY35" i="99"/>
  <c r="AX35" i="99"/>
  <c r="AW35" i="99"/>
  <c r="AV35" i="99"/>
  <c r="AU35" i="99"/>
  <c r="AT35" i="99"/>
  <c r="AQ35" i="99" s="1"/>
  <c r="AR35" i="99"/>
  <c r="H35" i="99"/>
  <c r="G35" i="99"/>
  <c r="F35" i="99"/>
  <c r="E35" i="99"/>
  <c r="BI34" i="99"/>
  <c r="BH34" i="99"/>
  <c r="BG34" i="99"/>
  <c r="BF34" i="99"/>
  <c r="BE34" i="99"/>
  <c r="BD34" i="99"/>
  <c r="BC34" i="99"/>
  <c r="BB34" i="99"/>
  <c r="BA34" i="99"/>
  <c r="AZ34" i="99"/>
  <c r="AY34" i="99"/>
  <c r="AX34" i="99"/>
  <c r="AW34" i="99"/>
  <c r="AV34" i="99"/>
  <c r="AU34" i="99"/>
  <c r="AT34" i="99"/>
  <c r="AQ34" i="99" s="1"/>
  <c r="AR34" i="99"/>
  <c r="H34" i="99"/>
  <c r="G34" i="99"/>
  <c r="F34" i="99"/>
  <c r="E34" i="99"/>
  <c r="BI33" i="99"/>
  <c r="BH33" i="99"/>
  <c r="BG33" i="99"/>
  <c r="BF33" i="99"/>
  <c r="BE33" i="99"/>
  <c r="BD33" i="99"/>
  <c r="BC33" i="99"/>
  <c r="BB33" i="99"/>
  <c r="BA33" i="99"/>
  <c r="AZ33" i="99"/>
  <c r="AY33" i="99"/>
  <c r="AX33" i="99"/>
  <c r="AW33" i="99"/>
  <c r="AV33" i="99"/>
  <c r="AU33" i="99"/>
  <c r="AT33" i="99"/>
  <c r="AQ33" i="99" s="1"/>
  <c r="AR33" i="99"/>
  <c r="H33" i="99"/>
  <c r="G33" i="99"/>
  <c r="F33" i="99"/>
  <c r="E33" i="99"/>
  <c r="BI32" i="99"/>
  <c r="BH32" i="99"/>
  <c r="BG32" i="99"/>
  <c r="BF32" i="99"/>
  <c r="BE32" i="99"/>
  <c r="BD32" i="99"/>
  <c r="BC32" i="99"/>
  <c r="BB32" i="99"/>
  <c r="BA32" i="99"/>
  <c r="AZ32" i="99"/>
  <c r="AY32" i="99"/>
  <c r="AX32" i="99"/>
  <c r="AW32" i="99"/>
  <c r="AV32" i="99"/>
  <c r="AU32" i="99"/>
  <c r="AT32" i="99"/>
  <c r="AQ32" i="99" s="1"/>
  <c r="AR32" i="99"/>
  <c r="H32" i="99"/>
  <c r="G32" i="99"/>
  <c r="F32" i="99"/>
  <c r="E32" i="99"/>
  <c r="BI31" i="99"/>
  <c r="BH31" i="99"/>
  <c r="BG31" i="99"/>
  <c r="BF31" i="99"/>
  <c r="BE31" i="99"/>
  <c r="BD31" i="99"/>
  <c r="BC31" i="99"/>
  <c r="BB31" i="99"/>
  <c r="BA31" i="99"/>
  <c r="AZ31" i="99"/>
  <c r="AY31" i="99"/>
  <c r="AX31" i="99"/>
  <c r="AW31" i="99"/>
  <c r="AV31" i="99"/>
  <c r="AU31" i="99"/>
  <c r="AT31" i="99"/>
  <c r="AQ31" i="99"/>
  <c r="H31" i="99"/>
  <c r="G31" i="99"/>
  <c r="F31" i="99"/>
  <c r="AR31" i="99" s="1"/>
  <c r="E31" i="99"/>
  <c r="BI30" i="99"/>
  <c r="BH30" i="99"/>
  <c r="BG30" i="99"/>
  <c r="BF30" i="99"/>
  <c r="BE30" i="99"/>
  <c r="BD30" i="99"/>
  <c r="BC30" i="99"/>
  <c r="BB30" i="99"/>
  <c r="BA30" i="99"/>
  <c r="AZ30" i="99"/>
  <c r="AY30" i="99"/>
  <c r="AX30" i="99"/>
  <c r="AW30" i="99"/>
  <c r="AV30" i="99"/>
  <c r="AU30" i="99"/>
  <c r="AT30" i="99"/>
  <c r="AQ30" i="99" s="1"/>
  <c r="H30" i="99"/>
  <c r="G30" i="99"/>
  <c r="F30" i="99"/>
  <c r="AR30" i="99" s="1"/>
  <c r="E30" i="99"/>
  <c r="BI29" i="99"/>
  <c r="BH29" i="99"/>
  <c r="BG29" i="99"/>
  <c r="BF29" i="99"/>
  <c r="BE29" i="99"/>
  <c r="BD29" i="99"/>
  <c r="BC29" i="99"/>
  <c r="BB29" i="99"/>
  <c r="BA29" i="99"/>
  <c r="AZ29" i="99"/>
  <c r="AY29" i="99"/>
  <c r="AX29" i="99"/>
  <c r="AW29" i="99"/>
  <c r="AV29" i="99"/>
  <c r="AU29" i="99"/>
  <c r="AT29" i="99"/>
  <c r="AQ29" i="99" s="1"/>
  <c r="H29" i="99"/>
  <c r="G29" i="99"/>
  <c r="F29" i="99"/>
  <c r="AR29" i="99" s="1"/>
  <c r="E29" i="99"/>
  <c r="BI28" i="99"/>
  <c r="BH28" i="99"/>
  <c r="BG28" i="99"/>
  <c r="BF28" i="99"/>
  <c r="BE28" i="99"/>
  <c r="BD28" i="99"/>
  <c r="BC28" i="99"/>
  <c r="BB28" i="99"/>
  <c r="BA28" i="99"/>
  <c r="AZ28" i="99"/>
  <c r="AY28" i="99"/>
  <c r="AX28" i="99"/>
  <c r="AW28" i="99"/>
  <c r="AV28" i="99"/>
  <c r="AU28" i="99"/>
  <c r="AT28" i="99"/>
  <c r="AQ28" i="99" s="1"/>
  <c r="H28" i="99"/>
  <c r="G28" i="99"/>
  <c r="F28" i="99"/>
  <c r="AR28" i="99" s="1"/>
  <c r="E28" i="99"/>
  <c r="BI27" i="99"/>
  <c r="BH27" i="99"/>
  <c r="BG27" i="99"/>
  <c r="BF27" i="99"/>
  <c r="BE27" i="99"/>
  <c r="BD27" i="99"/>
  <c r="BC27" i="99"/>
  <c r="BB27" i="99"/>
  <c r="BA27" i="99"/>
  <c r="AZ27" i="99"/>
  <c r="AY27" i="99"/>
  <c r="AX27" i="99"/>
  <c r="AW27" i="99"/>
  <c r="AV27" i="99"/>
  <c r="AU27" i="99"/>
  <c r="AT27" i="99"/>
  <c r="AQ27" i="99" s="1"/>
  <c r="H27" i="99"/>
  <c r="G27" i="99"/>
  <c r="F27" i="99"/>
  <c r="AR27" i="99" s="1"/>
  <c r="E27" i="99"/>
  <c r="BI26" i="99"/>
  <c r="BH26" i="99"/>
  <c r="BG26" i="99"/>
  <c r="BF26" i="99"/>
  <c r="BE26" i="99"/>
  <c r="BD26" i="99"/>
  <c r="BC26" i="99"/>
  <c r="BB26" i="99"/>
  <c r="BA26" i="99"/>
  <c r="AZ26" i="99"/>
  <c r="AY26" i="99"/>
  <c r="AX26" i="99"/>
  <c r="AW26" i="99"/>
  <c r="AV26" i="99"/>
  <c r="AU26" i="99"/>
  <c r="AT26" i="99"/>
  <c r="AQ26" i="99" s="1"/>
  <c r="H26" i="99"/>
  <c r="G26" i="99"/>
  <c r="F26" i="99"/>
  <c r="AR26" i="99" s="1"/>
  <c r="E26" i="99"/>
  <c r="BI25" i="99"/>
  <c r="BH25" i="99"/>
  <c r="BG25" i="99"/>
  <c r="BF25" i="99"/>
  <c r="BE25" i="99"/>
  <c r="BD25" i="99"/>
  <c r="BC25" i="99"/>
  <c r="BB25" i="99"/>
  <c r="BA25" i="99"/>
  <c r="AZ25" i="99"/>
  <c r="AY25" i="99"/>
  <c r="AX25" i="99"/>
  <c r="AW25" i="99"/>
  <c r="AV25" i="99"/>
  <c r="AU25" i="99"/>
  <c r="AT25" i="99"/>
  <c r="G25" i="99"/>
  <c r="F25" i="99"/>
  <c r="E25" i="99"/>
  <c r="BI24" i="99"/>
  <c r="BH24" i="99"/>
  <c r="BG24" i="99"/>
  <c r="BF24" i="99"/>
  <c r="BE24" i="99"/>
  <c r="BD24" i="99"/>
  <c r="BC24" i="99"/>
  <c r="BB24" i="99"/>
  <c r="BA24" i="99"/>
  <c r="AZ24" i="99"/>
  <c r="AY24" i="99"/>
  <c r="AX24" i="99"/>
  <c r="AW24" i="99"/>
  <c r="AV24" i="99"/>
  <c r="AU24" i="99"/>
  <c r="AT24" i="99"/>
  <c r="AQ24" i="99" s="1"/>
  <c r="H24" i="99"/>
  <c r="G24" i="99"/>
  <c r="F24" i="99"/>
  <c r="AR24" i="99" s="1"/>
  <c r="E24" i="99"/>
  <c r="BI23" i="99"/>
  <c r="BH23" i="99"/>
  <c r="BG23" i="99"/>
  <c r="BF23" i="99"/>
  <c r="BE23" i="99"/>
  <c r="BD23" i="99"/>
  <c r="BC23" i="99"/>
  <c r="BB23" i="99"/>
  <c r="BA23" i="99"/>
  <c r="AZ23" i="99"/>
  <c r="AY23" i="99"/>
  <c r="AX23" i="99"/>
  <c r="AW23" i="99"/>
  <c r="AV23" i="99"/>
  <c r="AU23" i="99"/>
  <c r="AT23" i="99"/>
  <c r="AQ23" i="99" s="1"/>
  <c r="H23" i="99"/>
  <c r="G23" i="99"/>
  <c r="F23" i="99"/>
  <c r="AR23" i="99" s="1"/>
  <c r="E23" i="99"/>
  <c r="BI22" i="99"/>
  <c r="BH22" i="99"/>
  <c r="BG22" i="99"/>
  <c r="BF22" i="99"/>
  <c r="BE22" i="99"/>
  <c r="BD22" i="99"/>
  <c r="BC22" i="99"/>
  <c r="BB22" i="99"/>
  <c r="BA22" i="99"/>
  <c r="AZ22" i="99"/>
  <c r="AY22" i="99"/>
  <c r="AX22" i="99"/>
  <c r="AW22" i="99"/>
  <c r="AV22" i="99"/>
  <c r="AU22" i="99"/>
  <c r="AT22" i="99"/>
  <c r="AQ22" i="99" s="1"/>
  <c r="H22" i="99"/>
  <c r="G22" i="99"/>
  <c r="F22" i="99"/>
  <c r="AR22" i="99" s="1"/>
  <c r="E22" i="99"/>
  <c r="BI21" i="99"/>
  <c r="BH21" i="99"/>
  <c r="BG21" i="99"/>
  <c r="BF21" i="99"/>
  <c r="BE21" i="99"/>
  <c r="BD21" i="99"/>
  <c r="BC21" i="99"/>
  <c r="BB21" i="99"/>
  <c r="BA21" i="99"/>
  <c r="AZ21" i="99"/>
  <c r="AY21" i="99"/>
  <c r="AX21" i="99"/>
  <c r="AW21" i="99"/>
  <c r="AV21" i="99"/>
  <c r="AU21" i="99"/>
  <c r="AT21" i="99"/>
  <c r="AQ21" i="99" s="1"/>
  <c r="H21" i="99"/>
  <c r="G21" i="99"/>
  <c r="F21" i="99"/>
  <c r="AR21" i="99" s="1"/>
  <c r="E21" i="99"/>
  <c r="BI20" i="99"/>
  <c r="BH20" i="99"/>
  <c r="BG20" i="99"/>
  <c r="BF20" i="99"/>
  <c r="BE20" i="99"/>
  <c r="BD20" i="99"/>
  <c r="BC20" i="99"/>
  <c r="BB20" i="99"/>
  <c r="BA20" i="99"/>
  <c r="AZ20" i="99"/>
  <c r="AY20" i="99"/>
  <c r="AX20" i="99"/>
  <c r="AW20" i="99"/>
  <c r="AV20" i="99"/>
  <c r="AU20" i="99"/>
  <c r="AT20" i="99"/>
  <c r="AQ20" i="99" s="1"/>
  <c r="H20" i="99"/>
  <c r="G20" i="99"/>
  <c r="F20" i="99"/>
  <c r="AR20" i="99" s="1"/>
  <c r="E20" i="99"/>
  <c r="BI19" i="99"/>
  <c r="BH19" i="99"/>
  <c r="BG19" i="99"/>
  <c r="BF19" i="99"/>
  <c r="BE19" i="99"/>
  <c r="BD19" i="99"/>
  <c r="BC19" i="99"/>
  <c r="BB19" i="99"/>
  <c r="BA19" i="99"/>
  <c r="AZ19" i="99"/>
  <c r="AY19" i="99"/>
  <c r="AX19" i="99"/>
  <c r="AW19" i="99"/>
  <c r="AV19" i="99"/>
  <c r="AU19" i="99"/>
  <c r="AT19" i="99"/>
  <c r="AQ19" i="99" s="1"/>
  <c r="H19" i="99"/>
  <c r="G19" i="99"/>
  <c r="F19" i="99"/>
  <c r="AR19" i="99" s="1"/>
  <c r="E19" i="99"/>
  <c r="BI18" i="99"/>
  <c r="BH18" i="99"/>
  <c r="BG18" i="99"/>
  <c r="BF18" i="99"/>
  <c r="BE18" i="99"/>
  <c r="BD18" i="99"/>
  <c r="BC18" i="99"/>
  <c r="BB18" i="99"/>
  <c r="BA18" i="99"/>
  <c r="AZ18" i="99"/>
  <c r="AY18" i="99"/>
  <c r="AX18" i="99"/>
  <c r="AW18" i="99"/>
  <c r="AV18" i="99"/>
  <c r="AU18" i="99"/>
  <c r="AT18" i="99"/>
  <c r="AQ18" i="99" s="1"/>
  <c r="H18" i="99"/>
  <c r="G18" i="99"/>
  <c r="F18" i="99"/>
  <c r="AR18" i="99" s="1"/>
  <c r="E18" i="99"/>
  <c r="BI17" i="99"/>
  <c r="BH17" i="99"/>
  <c r="BG17" i="99"/>
  <c r="BF17" i="99"/>
  <c r="BE17" i="99"/>
  <c r="BD17" i="99"/>
  <c r="BC17" i="99"/>
  <c r="BB17" i="99"/>
  <c r="BA17" i="99"/>
  <c r="AZ17" i="99"/>
  <c r="AY17" i="99"/>
  <c r="AX17" i="99"/>
  <c r="AW17" i="99"/>
  <c r="AV17" i="99"/>
  <c r="AU17" i="99"/>
  <c r="AT17" i="99"/>
  <c r="AQ17" i="99" s="1"/>
  <c r="H17" i="99"/>
  <c r="G17" i="99"/>
  <c r="F17" i="99"/>
  <c r="AR17" i="99" s="1"/>
  <c r="E17" i="99"/>
  <c r="BI16" i="99"/>
  <c r="BH16" i="99"/>
  <c r="BG16" i="99"/>
  <c r="BF16" i="99"/>
  <c r="BE16" i="99"/>
  <c r="BD16" i="99"/>
  <c r="BC16" i="99"/>
  <c r="BB16" i="99"/>
  <c r="BA16" i="99"/>
  <c r="AZ16" i="99"/>
  <c r="AY16" i="99"/>
  <c r="AX16" i="99"/>
  <c r="AW16" i="99"/>
  <c r="AV16" i="99"/>
  <c r="AU16" i="99"/>
  <c r="AT16" i="99"/>
  <c r="AQ16" i="99" s="1"/>
  <c r="H16" i="99"/>
  <c r="G16" i="99"/>
  <c r="F16" i="99"/>
  <c r="AR16" i="99" s="1"/>
  <c r="E16" i="99"/>
  <c r="BI15" i="99"/>
  <c r="BH15" i="99"/>
  <c r="BG15" i="99"/>
  <c r="BF15" i="99"/>
  <c r="BE15" i="99"/>
  <c r="BD15" i="99"/>
  <c r="BC15" i="99"/>
  <c r="BB15" i="99"/>
  <c r="BA15" i="99"/>
  <c r="AZ15" i="99"/>
  <c r="AY15" i="99"/>
  <c r="AX15" i="99"/>
  <c r="AW15" i="99"/>
  <c r="AV15" i="99"/>
  <c r="AU15" i="99"/>
  <c r="AT15" i="99"/>
  <c r="AQ15" i="99" s="1"/>
  <c r="H15" i="99"/>
  <c r="G15" i="99"/>
  <c r="F15" i="99"/>
  <c r="E15" i="99"/>
  <c r="AR15" i="99" s="1"/>
  <c r="BI14" i="99"/>
  <c r="BH14" i="99"/>
  <c r="BG14" i="99"/>
  <c r="BF14" i="99"/>
  <c r="BE14" i="99"/>
  <c r="BD14" i="99"/>
  <c r="BC14" i="99"/>
  <c r="BB14" i="99"/>
  <c r="BA14" i="99"/>
  <c r="AZ14" i="99"/>
  <c r="AY14" i="99"/>
  <c r="AX14" i="99"/>
  <c r="AW14" i="99"/>
  <c r="AV14" i="99"/>
  <c r="AU14" i="99"/>
  <c r="AT14" i="99"/>
  <c r="AQ14" i="99" s="1"/>
  <c r="H14" i="99"/>
  <c r="G14" i="99"/>
  <c r="F14" i="99"/>
  <c r="E14" i="99"/>
  <c r="AR14" i="99" s="1"/>
  <c r="BI13" i="99"/>
  <c r="BH13" i="99"/>
  <c r="BG13" i="99"/>
  <c r="BF13" i="99"/>
  <c r="BE13" i="99"/>
  <c r="BD13" i="99"/>
  <c r="BC13" i="99"/>
  <c r="BB13" i="99"/>
  <c r="BA13" i="99"/>
  <c r="AZ13" i="99"/>
  <c r="AY13" i="99"/>
  <c r="AX13" i="99"/>
  <c r="AW13" i="99"/>
  <c r="AV13" i="99"/>
  <c r="AU13" i="99"/>
  <c r="AT13" i="99"/>
  <c r="AQ13" i="99"/>
  <c r="H13" i="99"/>
  <c r="G13" i="99"/>
  <c r="F13" i="99"/>
  <c r="E13" i="99"/>
  <c r="AR13" i="99" s="1"/>
  <c r="BI12" i="99"/>
  <c r="BH12" i="99"/>
  <c r="BG12" i="99"/>
  <c r="BF12" i="99"/>
  <c r="BE12" i="99"/>
  <c r="BD12" i="99"/>
  <c r="BC12" i="99"/>
  <c r="BB12" i="99"/>
  <c r="BA12" i="99"/>
  <c r="AZ12" i="99"/>
  <c r="AY12" i="99"/>
  <c r="AX12" i="99"/>
  <c r="AW12" i="99"/>
  <c r="AV12" i="99"/>
  <c r="AU12" i="99"/>
  <c r="AT12" i="99"/>
  <c r="AQ12" i="99"/>
  <c r="H12" i="99"/>
  <c r="G12" i="99"/>
  <c r="F12" i="99"/>
  <c r="E12" i="99"/>
  <c r="AR12" i="99" s="1"/>
  <c r="B8" i="99"/>
  <c r="AR25" i="99" l="1"/>
  <c r="AS13" i="99" s="1"/>
  <c r="D13" i="99" s="1"/>
  <c r="AQ25" i="99"/>
  <c r="AS16" i="99"/>
  <c r="AS12" i="99"/>
  <c r="D12" i="99" s="1"/>
  <c r="AS14" i="99"/>
  <c r="D14" i="99" s="1"/>
  <c r="AS15" i="99"/>
  <c r="D15" i="99" s="1"/>
  <c r="D16" i="99"/>
  <c r="AS17" i="99"/>
  <c r="D17" i="99" s="1"/>
  <c r="AS18" i="99"/>
  <c r="D18" i="99" s="1"/>
  <c r="AS19" i="99"/>
  <c r="D19" i="99" s="1"/>
  <c r="AS20" i="99"/>
  <c r="D20" i="99" s="1"/>
  <c r="AS21" i="99"/>
  <c r="D21" i="99" s="1"/>
  <c r="AS22" i="99"/>
  <c r="D22" i="99" s="1"/>
  <c r="AS23" i="99"/>
  <c r="D23" i="99" s="1"/>
  <c r="AS24" i="99"/>
  <c r="D24" i="99" s="1"/>
  <c r="AS25" i="99"/>
  <c r="D25" i="99" s="1"/>
  <c r="AS26" i="99"/>
  <c r="D26" i="99" s="1"/>
  <c r="AS27" i="99"/>
  <c r="D27" i="99" s="1"/>
  <c r="AS28" i="99"/>
  <c r="D28" i="99" s="1"/>
  <c r="AS29" i="99"/>
  <c r="D29" i="99" s="1"/>
  <c r="AS30" i="99"/>
  <c r="D30" i="99" s="1"/>
  <c r="AS31" i="99"/>
  <c r="D31" i="99" s="1"/>
  <c r="AS32" i="99"/>
  <c r="D32" i="99" s="1"/>
  <c r="AS33" i="99"/>
  <c r="D33" i="99" s="1"/>
  <c r="AS34" i="99"/>
  <c r="D34" i="99" s="1"/>
  <c r="AS35" i="99"/>
  <c r="D35" i="99" s="1"/>
  <c r="AS36" i="99"/>
  <c r="D36" i="99" s="1"/>
  <c r="D12" i="100"/>
  <c r="D13" i="100"/>
  <c r="D14" i="100"/>
  <c r="D15" i="100"/>
  <c r="D16" i="100"/>
  <c r="D17" i="100"/>
  <c r="D18" i="100"/>
  <c r="D19" i="100"/>
  <c r="D20" i="100"/>
  <c r="D21" i="100"/>
  <c r="D22" i="100"/>
  <c r="AS23" i="100"/>
  <c r="D23" i="100"/>
  <c r="AS25" i="100"/>
  <c r="D25" i="100"/>
  <c r="AS27" i="100"/>
  <c r="D27" i="100"/>
  <c r="AS29" i="100"/>
  <c r="D29" i="100"/>
  <c r="AS31" i="100"/>
  <c r="D31" i="100"/>
  <c r="AS33" i="100"/>
  <c r="D33" i="100" s="1"/>
  <c r="AS35" i="100"/>
  <c r="D35" i="100" s="1"/>
  <c r="AS13" i="101"/>
  <c r="AS14" i="101"/>
  <c r="AS15" i="101"/>
  <c r="AS16" i="101"/>
  <c r="AS17" i="101"/>
  <c r="D12" i="102"/>
  <c r="AS14" i="102"/>
  <c r="D14" i="102" s="1"/>
  <c r="AS16" i="102"/>
  <c r="D16" i="102" s="1"/>
  <c r="AS24" i="100"/>
  <c r="D24" i="100" s="1"/>
  <c r="AS26" i="100"/>
  <c r="D26" i="100" s="1"/>
  <c r="AS28" i="100"/>
  <c r="D28" i="100" s="1"/>
  <c r="AS30" i="100"/>
  <c r="D30" i="100" s="1"/>
  <c r="AS32" i="100"/>
  <c r="D32" i="100" s="1"/>
  <c r="AS34" i="100"/>
  <c r="D34" i="100" s="1"/>
  <c r="AS36" i="100"/>
  <c r="D36" i="100" s="1"/>
  <c r="D12" i="101"/>
  <c r="D13" i="101"/>
  <c r="D14" i="101"/>
  <c r="D15" i="101"/>
  <c r="D16" i="101"/>
  <c r="D17" i="101"/>
  <c r="AS13" i="102"/>
  <c r="D13" i="102" s="1"/>
  <c r="AS15" i="102"/>
  <c r="D15" i="102" s="1"/>
  <c r="AS17" i="102"/>
  <c r="D17" i="102" s="1"/>
  <c r="E32" i="32" l="1"/>
  <c r="E31" i="32"/>
  <c r="E30" i="32"/>
  <c r="E29" i="32"/>
  <c r="E28" i="32"/>
  <c r="E27" i="32"/>
  <c r="E26" i="32"/>
  <c r="E25" i="32"/>
  <c r="E24" i="32"/>
  <c r="E23" i="32"/>
  <c r="E22" i="32"/>
  <c r="E21" i="32"/>
  <c r="E20" i="32"/>
  <c r="E19" i="32"/>
  <c r="E18" i="32"/>
  <c r="E17" i="32"/>
  <c r="E16" i="32"/>
  <c r="E15" i="32"/>
  <c r="E14" i="32"/>
  <c r="E13" i="32"/>
  <c r="E12" i="32"/>
  <c r="E11" i="32"/>
  <c r="E10" i="32"/>
  <c r="E9" i="32"/>
  <c r="E8" i="32"/>
  <c r="E31" i="55"/>
  <c r="E15" i="55"/>
  <c r="E16" i="55"/>
  <c r="E25" i="55"/>
  <c r="E18" i="55"/>
  <c r="E22" i="55"/>
  <c r="E17" i="55"/>
  <c r="E8" i="55"/>
  <c r="E23" i="55"/>
  <c r="E13" i="55"/>
  <c r="E27" i="55"/>
  <c r="E20" i="55"/>
  <c r="E24" i="55"/>
  <c r="E29" i="55"/>
  <c r="E11" i="55"/>
  <c r="E19" i="55"/>
  <c r="E10" i="55"/>
  <c r="E9" i="55"/>
  <c r="E28" i="55"/>
  <c r="E14" i="55"/>
  <c r="E26" i="55"/>
  <c r="E12" i="55"/>
  <c r="E32" i="55"/>
  <c r="E30" i="55"/>
  <c r="E21" i="55"/>
  <c r="C38" i="32"/>
  <c r="C53" i="32" l="1"/>
  <c r="C38" i="55"/>
  <c r="C39" i="32" s="1"/>
  <c r="C39" i="55" l="1"/>
</calcChain>
</file>

<file path=xl/sharedStrings.xml><?xml version="1.0" encoding="utf-8"?>
<sst xmlns="http://schemas.openxmlformats.org/spreadsheetml/2006/main" count="388" uniqueCount="80">
  <si>
    <t>Namn</t>
  </si>
  <si>
    <t>team</t>
  </si>
  <si>
    <t>Nr</t>
  </si>
  <si>
    <t>bib</t>
  </si>
  <si>
    <t>Antal deltagare</t>
  </si>
  <si>
    <t>Totalt</t>
  </si>
  <si>
    <t>Main Judge</t>
  </si>
  <si>
    <t>Timestamp:</t>
  </si>
  <si>
    <t>Name</t>
  </si>
  <si>
    <t>Problem 1</t>
  </si>
  <si>
    <t>Problem 2</t>
  </si>
  <si>
    <t>Problem 3</t>
  </si>
  <si>
    <t>Problem 4</t>
  </si>
  <si>
    <t>Problem 5</t>
  </si>
  <si>
    <t>Bonus</t>
  </si>
  <si>
    <t>Bib.</t>
  </si>
  <si>
    <t>Scorecard - Onsight</t>
  </si>
  <si>
    <t>Bib nr</t>
  </si>
  <si>
    <t>Exempel:</t>
  </si>
  <si>
    <t>Ticklist fylls på följande sätt:</t>
  </si>
  <si>
    <t>I  I  I  I  I  T</t>
  </si>
  <si>
    <t>=</t>
  </si>
  <si>
    <t xml:space="preserve">Topp på 6:e försöket, bonus på 3:a försöket </t>
  </si>
  <si>
    <t>Fylls i enligt nedan på score card:</t>
  </si>
  <si>
    <t>T</t>
  </si>
  <si>
    <t>B</t>
  </si>
  <si>
    <t>Signatur klättrare</t>
  </si>
  <si>
    <t>Notecard - Flash</t>
  </si>
  <si>
    <t>Score card</t>
  </si>
  <si>
    <t>Ticklist - Onsight</t>
  </si>
  <si>
    <r>
      <t>Nordic Bouldering Championchips,</t>
    </r>
    <r>
      <rPr>
        <sz val="16"/>
        <rFont val="Arial Narrow"/>
        <family val="2"/>
      </rPr>
      <t xml:space="preserve"> 9 october 2010</t>
    </r>
  </si>
  <si>
    <t>Climber Signature</t>
  </si>
  <si>
    <t>Start order</t>
  </si>
  <si>
    <t>Tries: topp, bonus</t>
  </si>
  <si>
    <t>Points</t>
  </si>
  <si>
    <t xml:space="preserve">Boulder nr: </t>
  </si>
  <si>
    <t>Judge:</t>
  </si>
  <si>
    <t>Female</t>
  </si>
  <si>
    <t>Male</t>
  </si>
  <si>
    <t>Start list - Final</t>
  </si>
  <si>
    <t>Start list - Qualification</t>
  </si>
  <si>
    <t>Final result</t>
  </si>
  <si>
    <t>Qualification</t>
  </si>
  <si>
    <t>Total Qualification</t>
  </si>
  <si>
    <t>Boulder 1</t>
  </si>
  <si>
    <t>Boulder 2</t>
  </si>
  <si>
    <t>Boulder 3</t>
  </si>
  <si>
    <t>Boulder 4</t>
  </si>
  <si>
    <t>Boulder 5</t>
  </si>
  <si>
    <t>Rank</t>
  </si>
  <si>
    <t>Team</t>
  </si>
  <si>
    <t>Top</t>
  </si>
  <si>
    <t>Top attempt</t>
  </si>
  <si>
    <t>Attempts</t>
  </si>
  <si>
    <t>Bonus Attmepts</t>
  </si>
  <si>
    <t>Bonus attempt</t>
  </si>
  <si>
    <t>Slump</t>
  </si>
  <si>
    <t>Betalt?</t>
  </si>
  <si>
    <t>Bouldering Championchips</t>
  </si>
  <si>
    <t>Anvisningar:
Kopiera in finalisterna i den ordning de placerade sig i kvalet.
Sortera sedan enligt kolumn E, från största till minsta.</t>
  </si>
  <si>
    <t xml:space="preserve">Anvisningar!
* Skriv in deltagarna, ange vilket startnummer de får och om de betalt
* Om svensk ranking skall användas som startordning, skriv in ranking i kolumnen "Rank", radera då kolumnen "Slump"
* För att skapa startlistor:
  -- Ange utskriftsområde genom att markera kolumn A-D för de rader där det finns deltagare
  -- Sortera efter "Rank", från största till minsta
  -- Sortera efter "Slump" ordningen spelar ingen roll 
(På detta sätt kommer den som är högst rankad att starta sist)
</t>
  </si>
  <si>
    <t>Boulder 6</t>
  </si>
  <si>
    <t>Boulder 7</t>
  </si>
  <si>
    <t>Boulder 8</t>
  </si>
  <si>
    <t>Fel-
indikator</t>
  </si>
  <si>
    <t>Ordningstal</t>
  </si>
  <si>
    <t>Placering</t>
  </si>
  <si>
    <t>Boulder
1</t>
  </si>
  <si>
    <t>Boulder
2</t>
  </si>
  <si>
    <t>Boulder
3</t>
  </si>
  <si>
    <t>Boulder
4</t>
  </si>
  <si>
    <t>Boulder
5</t>
  </si>
  <si>
    <t>Boulder
6</t>
  </si>
  <si>
    <t>Boulder
7</t>
  </si>
  <si>
    <t>Boulder
8</t>
  </si>
  <si>
    <t xml:space="preserve">Anvisningar:
* Utöka eller minska antalet rader efter behov genom att lägga till eller ta bort  FÖRE sista raden
* Skriv 0 siffror i kolumnen "NR"
* Kopiera in deltagarnas namn och team från startlistan för kvalet i den ordning de anges där
* Kopiera in deltagarnas startnummer (bib) i samma ordning
* Ange 1 i rutan "Top" om klättraren toppar problemet
* Ange - vid topp - på vilket försök klättraren toppade problemet i rutan "Top attempt"
* Ange 1 i rutan "Bonus" om klättraren når Zon på problemet
* Ange - vid Bonus - på vilket försök klättraren nådde Zon i rutan "Bonus attempt"
* När alla är klara:
  -- Sortera efter kolumnen "Bonus Attempts", från minsta till största
  -- Sortera efter kolumnen "Bonus", från största till minsta
  -- Sortera efter kolumnen "Top Attempts", från minsta till största
  -- Sortera efter kolumnen "Top", från största till minsta
* Kontrollera om delade placeringar
* Ange manuellt resultatordningen i kolumnen "Rank" (Den är inte automatisk)
</t>
  </si>
  <si>
    <t xml:space="preserve"> Bouldering Championships</t>
  </si>
  <si>
    <t>Bouldering Championships</t>
  </si>
  <si>
    <t>Male  92-93</t>
  </si>
  <si>
    <t>Female  92-93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</si>
</sst>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k_r_-;\-* #,##0\ _k_r_-;_-* &quot;-&quot;\ _k_r_-;_-@_-"/>
  </numFmts>
  <fonts count="37">
    <font>
      <sz val="10"/>
      <name val="Arial"/>
    </font>
    <font>
      <u/>
      <sz val="10"/>
      <color indexed="12"/>
      <name val="Arial"/>
      <family val="2"/>
    </font>
    <font>
      <b/>
      <sz val="16"/>
      <name val="Trebuchet MS"/>
      <family val="2"/>
    </font>
    <font>
      <b/>
      <sz val="20"/>
      <name val="Trebuchet MS"/>
      <family val="2"/>
    </font>
    <font>
      <sz val="10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sz val="16"/>
      <color indexed="23"/>
      <name val="Arial Narrow"/>
      <family val="2"/>
    </font>
    <font>
      <sz val="16"/>
      <name val="Arial Narrow"/>
      <family val="2"/>
    </font>
    <font>
      <sz val="11"/>
      <color indexed="18"/>
      <name val="Lucida Handwriting"/>
      <family val="4"/>
    </font>
    <font>
      <u/>
      <sz val="10"/>
      <color indexed="12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b/>
      <sz val="6"/>
      <name val="Trebuchet MS"/>
      <family val="2"/>
    </font>
    <font>
      <sz val="6"/>
      <name val="Trebuchet MS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name val="Trebuchet MS"/>
      <family val="2"/>
    </font>
    <font>
      <sz val="20"/>
      <name val="Trebuchet MS"/>
      <family val="2"/>
    </font>
    <font>
      <b/>
      <sz val="8"/>
      <name val="Trebuchet MS"/>
      <family val="2"/>
    </font>
    <font>
      <b/>
      <sz val="14"/>
      <name val="Trebuchet MS"/>
      <family val="2"/>
    </font>
    <font>
      <b/>
      <sz val="18"/>
      <name val="Arial"/>
      <family val="2"/>
    </font>
    <font>
      <b/>
      <sz val="9"/>
      <name val="Trebuchet MS"/>
      <family val="2"/>
    </font>
    <font>
      <sz val="10"/>
      <name val="Tahoma"/>
      <family val="2"/>
    </font>
    <font>
      <b/>
      <sz val="14"/>
      <name val="Arial"/>
      <family val="2"/>
    </font>
    <font>
      <sz val="10"/>
      <name val="Arial"/>
    </font>
    <font>
      <sz val="10"/>
      <color rgb="FFFF000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rgb="FF002060"/>
      <name val="Arial"/>
      <family val="2"/>
    </font>
    <font>
      <sz val="10"/>
      <color indexed="10"/>
      <name val="Tahoma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41" fontId="29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</cellStyleXfs>
  <cellXfs count="297">
    <xf numFmtId="0" fontId="0" fillId="0" borderId="0" xfId="0"/>
    <xf numFmtId="0" fontId="0" fillId="0" borderId="0" xfId="0" applyBorder="1" applyProtection="1">
      <protection locked="0"/>
    </xf>
    <xf numFmtId="0" fontId="0" fillId="0" borderId="0" xfId="0" applyBorder="1"/>
    <xf numFmtId="0" fontId="4" fillId="0" borderId="0" xfId="0" applyFont="1" applyProtection="1">
      <protection locked="0"/>
    </xf>
    <xf numFmtId="0" fontId="10" fillId="2" borderId="1" xfId="0" applyFont="1" applyFill="1" applyBorder="1" applyProtection="1">
      <protection locked="0"/>
    </xf>
    <xf numFmtId="0" fontId="8" fillId="0" borderId="0" xfId="0" applyFont="1" applyFill="1" applyBorder="1"/>
    <xf numFmtId="0" fontId="8" fillId="3" borderId="1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0" fillId="0" borderId="0" xfId="0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center"/>
      <protection locked="0"/>
    </xf>
    <xf numFmtId="0" fontId="14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13" fillId="3" borderId="2" xfId="0" applyFont="1" applyFill="1" applyBorder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0" fillId="0" borderId="0" xfId="0" applyFill="1"/>
    <xf numFmtId="0" fontId="1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0" fontId="20" fillId="0" borderId="1" xfId="0" applyFont="1" applyBorder="1"/>
    <xf numFmtId="0" fontId="7" fillId="0" borderId="8" xfId="0" applyNumberFormat="1" applyFont="1" applyBorder="1" applyAlignment="1">
      <alignment horizontal="center" wrapText="1"/>
    </xf>
    <xf numFmtId="0" fontId="7" fillId="0" borderId="9" xfId="0" applyNumberFormat="1" applyFont="1" applyBorder="1" applyAlignment="1">
      <alignment horizontal="center" wrapText="1"/>
    </xf>
    <xf numFmtId="0" fontId="7" fillId="0" borderId="10" xfId="0" applyNumberFormat="1" applyFont="1" applyBorder="1" applyAlignment="1">
      <alignment horizontal="center" wrapText="1"/>
    </xf>
    <xf numFmtId="0" fontId="4" fillId="0" borderId="13" xfId="0" applyFont="1" applyBorder="1"/>
    <xf numFmtId="0" fontId="4" fillId="3" borderId="2" xfId="0" applyFont="1" applyFill="1" applyBorder="1" applyAlignment="1" applyProtection="1">
      <alignment horizontal="center"/>
      <protection hidden="1"/>
    </xf>
    <xf numFmtId="0" fontId="4" fillId="3" borderId="0" xfId="0" applyFont="1" applyFill="1" applyBorder="1" applyAlignment="1" applyProtection="1">
      <alignment horizontal="center"/>
      <protection hidden="1"/>
    </xf>
    <xf numFmtId="0" fontId="4" fillId="3" borderId="2" xfId="0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11" fillId="0" borderId="0" xfId="0" applyFont="1" applyFill="1" applyAlignment="1">
      <alignment horizontal="center"/>
    </xf>
    <xf numFmtId="0" fontId="0" fillId="0" borderId="0" xfId="0" applyFill="1" applyAlignment="1"/>
    <xf numFmtId="0" fontId="1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2" xfId="0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Border="1"/>
    <xf numFmtId="0" fontId="21" fillId="0" borderId="0" xfId="0" applyFont="1"/>
    <xf numFmtId="0" fontId="4" fillId="0" borderId="0" xfId="0" applyFont="1"/>
    <xf numFmtId="0" fontId="22" fillId="0" borderId="0" xfId="0" applyFont="1"/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33" xfId="0" applyFont="1" applyBorder="1" applyAlignment="1">
      <alignment horizontal="center"/>
    </xf>
    <xf numFmtId="0" fontId="21" fillId="0" borderId="34" xfId="0" applyFont="1" applyBorder="1" applyAlignment="1">
      <alignment horizontal="center"/>
    </xf>
    <xf numFmtId="0" fontId="21" fillId="0" borderId="5" xfId="0" applyFont="1" applyBorder="1"/>
    <xf numFmtId="0" fontId="21" fillId="0" borderId="7" xfId="0" applyFont="1" applyBorder="1"/>
    <xf numFmtId="0" fontId="21" fillId="0" borderId="8" xfId="0" applyFont="1" applyBorder="1"/>
    <xf numFmtId="0" fontId="21" fillId="0" borderId="10" xfId="0" applyFont="1" applyBorder="1"/>
    <xf numFmtId="0" fontId="4" fillId="0" borderId="12" xfId="0" applyFont="1" applyBorder="1" applyAlignment="1">
      <alignment horizontal="center"/>
    </xf>
    <xf numFmtId="0" fontId="4" fillId="0" borderId="12" xfId="0" applyFont="1" applyFill="1" applyBorder="1"/>
    <xf numFmtId="0" fontId="4" fillId="0" borderId="12" xfId="0" applyFont="1" applyBorder="1"/>
    <xf numFmtId="0" fontId="7" fillId="5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vertical="top"/>
    </xf>
    <xf numFmtId="0" fontId="0" fillId="0" borderId="3" xfId="0" applyBorder="1" applyAlignment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35" xfId="0" applyFont="1" applyBorder="1"/>
    <xf numFmtId="0" fontId="24" fillId="0" borderId="0" xfId="0" applyFont="1" applyBorder="1"/>
    <xf numFmtId="0" fontId="4" fillId="0" borderId="0" xfId="0" applyFont="1" applyBorder="1"/>
    <xf numFmtId="0" fontId="4" fillId="0" borderId="36" xfId="0" applyFont="1" applyBorder="1"/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3" xfId="0" applyFont="1" applyBorder="1"/>
    <xf numFmtId="0" fontId="4" fillId="0" borderId="34" xfId="0" applyFont="1" applyBorder="1"/>
    <xf numFmtId="0" fontId="4" fillId="0" borderId="11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9" xfId="0" applyFont="1" applyBorder="1"/>
    <xf numFmtId="0" fontId="0" fillId="0" borderId="0" xfId="0" applyFill="1" applyBorder="1" applyAlignment="1"/>
    <xf numFmtId="0" fontId="8" fillId="0" borderId="1" xfId="0" applyFont="1" applyBorder="1"/>
    <xf numFmtId="0" fontId="0" fillId="0" borderId="0" xfId="0" applyAlignment="1">
      <alignment wrapText="1"/>
    </xf>
    <xf numFmtId="0" fontId="0" fillId="0" borderId="0" xfId="0" applyAlignment="1"/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6" fillId="0" borderId="5" xfId="0" applyFont="1" applyBorder="1"/>
    <xf numFmtId="0" fontId="26" fillId="0" borderId="6" xfId="0" applyFont="1" applyBorder="1"/>
    <xf numFmtId="0" fontId="26" fillId="0" borderId="7" xfId="0" applyFont="1" applyBorder="1"/>
    <xf numFmtId="0" fontId="26" fillId="0" borderId="18" xfId="0" applyFont="1" applyBorder="1" applyAlignment="1">
      <alignment horizontal="center"/>
    </xf>
    <xf numFmtId="0" fontId="18" fillId="0" borderId="8" xfId="0" applyNumberFormat="1" applyFont="1" applyBorder="1" applyAlignment="1">
      <alignment horizontal="center" textRotation="90" wrapText="1"/>
    </xf>
    <xf numFmtId="0" fontId="18" fillId="0" borderId="9" xfId="0" applyNumberFormat="1" applyFont="1" applyBorder="1" applyAlignment="1">
      <alignment horizontal="center" textRotation="90" wrapText="1"/>
    </xf>
    <xf numFmtId="0" fontId="18" fillId="0" borderId="10" xfId="0" applyNumberFormat="1" applyFont="1" applyBorder="1" applyAlignment="1">
      <alignment horizontal="center" textRotation="90" wrapText="1"/>
    </xf>
    <xf numFmtId="0" fontId="0" fillId="0" borderId="0" xfId="0"/>
    <xf numFmtId="0" fontId="0" fillId="0" borderId="0" xfId="0"/>
    <xf numFmtId="0" fontId="27" fillId="0" borderId="1" xfId="0" applyFont="1" applyBorder="1"/>
    <xf numFmtId="0" fontId="8" fillId="3" borderId="12" xfId="0" applyFont="1" applyFill="1" applyBorder="1" applyAlignment="1" applyProtection="1">
      <alignment horizontal="center"/>
      <protection locked="0"/>
    </xf>
    <xf numFmtId="0" fontId="8" fillId="3" borderId="12" xfId="0" applyFont="1" applyFill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20" fillId="0" borderId="12" xfId="0" applyFont="1" applyBorder="1"/>
    <xf numFmtId="0" fontId="8" fillId="3" borderId="1" xfId="0" applyFont="1" applyFill="1" applyBorder="1"/>
    <xf numFmtId="0" fontId="20" fillId="0" borderId="1" xfId="0" applyFont="1" applyBorder="1"/>
    <xf numFmtId="49" fontId="0" fillId="0" borderId="0" xfId="0" applyNumberFormat="1" applyFill="1"/>
    <xf numFmtId="49" fontId="0" fillId="0" borderId="0" xfId="0" applyNumberFormat="1"/>
    <xf numFmtId="49" fontId="0" fillId="0" borderId="0" xfId="0" applyNumberFormat="1" applyBorder="1"/>
    <xf numFmtId="0" fontId="0" fillId="0" borderId="0" xfId="0" applyAlignment="1">
      <alignment horizontal="center"/>
    </xf>
    <xf numFmtId="0" fontId="10" fillId="2" borderId="1" xfId="0" applyFont="1" applyFill="1" applyBorder="1" applyAlignment="1" applyProtection="1">
      <alignment horizontal="center"/>
      <protection locked="0"/>
    </xf>
    <xf numFmtId="0" fontId="20" fillId="0" borderId="1" xfId="0" applyFont="1" applyBorder="1" applyAlignment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8" fillId="3" borderId="37" xfId="0" applyFont="1" applyFill="1" applyBorder="1" applyAlignment="1" applyProtection="1">
      <alignment horizontal="center"/>
      <protection locked="0"/>
    </xf>
    <xf numFmtId="0" fontId="8" fillId="3" borderId="24" xfId="0" applyFont="1" applyFill="1" applyBorder="1" applyAlignment="1" applyProtection="1">
      <alignment horizontal="center"/>
      <protection locked="0"/>
    </xf>
    <xf numFmtId="0" fontId="10" fillId="2" borderId="38" xfId="0" applyFont="1" applyFill="1" applyBorder="1" applyProtection="1">
      <protection locked="0"/>
    </xf>
    <xf numFmtId="0" fontId="10" fillId="2" borderId="39" xfId="0" applyFont="1" applyFill="1" applyBorder="1" applyProtection="1">
      <protection locked="0"/>
    </xf>
    <xf numFmtId="0" fontId="10" fillId="2" borderId="40" xfId="0" applyFont="1" applyFill="1" applyBorder="1" applyProtection="1">
      <protection locked="0"/>
    </xf>
    <xf numFmtId="0" fontId="8" fillId="3" borderId="14" xfId="0" applyFont="1" applyFill="1" applyBorder="1" applyAlignment="1" applyProtection="1">
      <alignment horizontal="center"/>
      <protection locked="0"/>
    </xf>
    <xf numFmtId="0" fontId="20" fillId="0" borderId="15" xfId="0" applyFont="1" applyFill="1" applyBorder="1"/>
    <xf numFmtId="0" fontId="8" fillId="3" borderId="16" xfId="0" applyFont="1" applyFill="1" applyBorder="1" applyAlignment="1" applyProtection="1">
      <alignment horizontal="center"/>
      <protection locked="0"/>
    </xf>
    <xf numFmtId="0" fontId="20" fillId="0" borderId="4" xfId="0" applyFont="1" applyFill="1" applyBorder="1" applyAlignment="1">
      <alignment horizontal="center"/>
    </xf>
    <xf numFmtId="0" fontId="8" fillId="3" borderId="4" xfId="0" applyFont="1" applyFill="1" applyBorder="1"/>
    <xf numFmtId="0" fontId="20" fillId="0" borderId="17" xfId="0" applyFont="1" applyFill="1" applyBorder="1"/>
    <xf numFmtId="0" fontId="8" fillId="3" borderId="4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0" fillId="0" borderId="1" xfId="0" applyNumberFormat="1" applyFill="1" applyBorder="1"/>
    <xf numFmtId="49" fontId="8" fillId="0" borderId="1" xfId="0" applyNumberFormat="1" applyFont="1" applyFill="1" applyBorder="1"/>
    <xf numFmtId="49" fontId="10" fillId="6" borderId="1" xfId="0" applyNumberFormat="1" applyFont="1" applyFill="1" applyBorder="1" applyProtection="1">
      <protection locked="0"/>
    </xf>
    <xf numFmtId="0" fontId="0" fillId="0" borderId="1" xfId="0" applyBorder="1"/>
    <xf numFmtId="0" fontId="0" fillId="0" borderId="0" xfId="0" applyFill="1" applyAlignment="1">
      <alignment horizontal="center"/>
    </xf>
    <xf numFmtId="0" fontId="0" fillId="0" borderId="0" xfId="0" applyBorder="1" applyAlignment="1">
      <alignment vertical="top" wrapText="1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/>
    <xf numFmtId="0" fontId="11" fillId="0" borderId="0" xfId="0" applyFont="1" applyFill="1" applyAlignment="1">
      <alignment horizontal="center"/>
    </xf>
    <xf numFmtId="0" fontId="23" fillId="0" borderId="31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Border="1" applyAlignment="1"/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41" xfId="0" applyFont="1" applyBorder="1" applyAlignment="1">
      <alignment vertical="top" wrapText="1"/>
    </xf>
    <xf numFmtId="0" fontId="0" fillId="0" borderId="42" xfId="0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0" fillId="0" borderId="44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5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2" borderId="29" xfId="0" applyFill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8" fillId="4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6" fillId="2" borderId="28" xfId="0" applyFont="1" applyFill="1" applyBorder="1" applyAlignment="1">
      <alignment horizontal="center"/>
    </xf>
    <xf numFmtId="0" fontId="0" fillId="0" borderId="29" xfId="0" applyBorder="1" applyAlignment="1"/>
    <xf numFmtId="0" fontId="0" fillId="0" borderId="30" xfId="0" applyBorder="1" applyAlignment="1"/>
    <xf numFmtId="0" fontId="25" fillId="4" borderId="6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 applyProtection="1">
      <alignment horizontal="left" vertical="top" wrapText="1"/>
      <protection hidden="1"/>
    </xf>
    <xf numFmtId="0" fontId="0" fillId="0" borderId="42" xfId="0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6" fillId="0" borderId="5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11" fillId="4" borderId="0" xfId="0" applyFont="1" applyFill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Border="1" applyAlignment="1"/>
    <xf numFmtId="0" fontId="2" fillId="4" borderId="46" xfId="0" applyFont="1" applyFill="1" applyBorder="1" applyProtection="1">
      <protection locked="0"/>
    </xf>
    <xf numFmtId="0" fontId="2" fillId="4" borderId="47" xfId="0" applyFont="1" applyFill="1" applyBorder="1" applyProtection="1">
      <protection locked="0"/>
    </xf>
    <xf numFmtId="0" fontId="4" fillId="4" borderId="47" xfId="0" applyFont="1" applyFill="1" applyBorder="1" applyProtection="1">
      <protection locked="0"/>
    </xf>
    <xf numFmtId="0" fontId="3" fillId="4" borderId="47" xfId="0" applyFont="1" applyFill="1" applyBorder="1" applyAlignment="1" applyProtection="1">
      <alignment horizontal="center"/>
      <protection locked="0"/>
    </xf>
    <xf numFmtId="0" fontId="4" fillId="4" borderId="47" xfId="0" applyFont="1" applyFill="1" applyBorder="1" applyAlignment="1" applyProtection="1">
      <alignment horizontal="center"/>
      <protection locked="0"/>
    </xf>
    <xf numFmtId="0" fontId="4" fillId="4" borderId="0" xfId="0" applyFont="1" applyFill="1" applyBorder="1" applyAlignment="1" applyProtection="1">
      <alignment horizontal="center"/>
      <protection hidden="1"/>
    </xf>
    <xf numFmtId="0" fontId="4" fillId="0" borderId="47" xfId="0" applyFont="1" applyBorder="1" applyProtection="1">
      <protection locked="0"/>
    </xf>
    <xf numFmtId="0" fontId="5" fillId="4" borderId="48" xfId="0" applyFont="1" applyFill="1" applyBorder="1" applyProtection="1">
      <protection locked="0"/>
    </xf>
    <xf numFmtId="0" fontId="4" fillId="4" borderId="49" xfId="0" applyFont="1" applyFill="1" applyBorder="1" applyProtection="1">
      <protection locked="0"/>
    </xf>
    <xf numFmtId="0" fontId="4" fillId="4" borderId="49" xfId="0" applyFont="1" applyFill="1" applyBorder="1" applyAlignment="1" applyProtection="1">
      <alignment horizontal="center"/>
      <protection locked="0"/>
    </xf>
    <xf numFmtId="0" fontId="4" fillId="4" borderId="49" xfId="0" applyFont="1" applyFill="1" applyBorder="1" applyAlignment="1" applyProtection="1">
      <alignment horizontal="center"/>
      <protection hidden="1"/>
    </xf>
    <xf numFmtId="0" fontId="4" fillId="4" borderId="2" xfId="0" applyFont="1" applyFill="1" applyBorder="1" applyAlignment="1" applyProtection="1">
      <alignment horizontal="center"/>
      <protection hidden="1"/>
    </xf>
    <xf numFmtId="0" fontId="4" fillId="0" borderId="50" xfId="0" applyFont="1" applyBorder="1" applyProtection="1">
      <protection locked="0"/>
    </xf>
    <xf numFmtId="0" fontId="5" fillId="4" borderId="0" xfId="0" applyFont="1" applyFill="1" applyBorder="1" applyProtection="1">
      <protection locked="0"/>
    </xf>
    <xf numFmtId="22" fontId="4" fillId="4" borderId="3" xfId="0" applyNumberFormat="1" applyFont="1" applyFill="1" applyBorder="1" applyAlignment="1" applyProtection="1">
      <alignment horizontal="left"/>
      <protection locked="0"/>
    </xf>
    <xf numFmtId="0" fontId="0" fillId="0" borderId="3" xfId="0" applyBorder="1" applyAlignment="1"/>
    <xf numFmtId="0" fontId="0" fillId="4" borderId="0" xfId="0" applyFill="1" applyBorder="1" applyAlignment="1"/>
    <xf numFmtId="0" fontId="4" fillId="4" borderId="51" xfId="0" applyFont="1" applyFill="1" applyBorder="1" applyProtection="1">
      <protection locked="0"/>
    </xf>
    <xf numFmtId="0" fontId="4" fillId="4" borderId="9" xfId="0" applyFont="1" applyFill="1" applyBorder="1" applyProtection="1">
      <protection locked="0"/>
    </xf>
    <xf numFmtId="0" fontId="4" fillId="4" borderId="9" xfId="0" applyFont="1" applyFill="1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17" fillId="0" borderId="52" xfId="0" applyNumberFormat="1" applyFont="1" applyBorder="1" applyAlignment="1">
      <alignment horizontal="center" textRotation="90" wrapText="1"/>
    </xf>
    <xf numFmtId="0" fontId="18" fillId="0" borderId="35" xfId="0" applyNumberFormat="1" applyFont="1" applyBorder="1" applyAlignment="1">
      <alignment horizontal="center" textRotation="90" wrapText="1"/>
    </xf>
    <xf numFmtId="0" fontId="18" fillId="0" borderId="0" xfId="0" applyNumberFormat="1" applyFont="1" applyBorder="1" applyAlignment="1">
      <alignment horizontal="center" textRotation="90" wrapText="1"/>
    </xf>
    <xf numFmtId="0" fontId="18" fillId="0" borderId="0" xfId="0" applyFont="1" applyBorder="1" applyAlignment="1">
      <alignment horizontal="center" textRotation="90" wrapText="1"/>
    </xf>
    <xf numFmtId="0" fontId="18" fillId="0" borderId="36" xfId="0" applyFont="1" applyBorder="1" applyAlignment="1">
      <alignment horizontal="center" textRotation="90" wrapText="1"/>
    </xf>
    <xf numFmtId="0" fontId="18" fillId="0" borderId="36" xfId="0" applyNumberFormat="1" applyFont="1" applyBorder="1" applyAlignment="1">
      <alignment horizontal="center" textRotation="90" wrapText="1"/>
    </xf>
    <xf numFmtId="0" fontId="4" fillId="0" borderId="38" xfId="0" applyFont="1" applyBorder="1" applyAlignment="1" applyProtection="1">
      <alignment horizontal="center" vertical="top" wrapText="1"/>
      <protection locked="0"/>
    </xf>
    <xf numFmtId="0" fontId="4" fillId="0" borderId="39" xfId="0" applyFont="1" applyBorder="1" applyAlignment="1" applyProtection="1">
      <alignment horizontal="center" vertical="top"/>
      <protection locked="0"/>
    </xf>
    <xf numFmtId="0" fontId="4" fillId="0" borderId="40" xfId="0" applyFont="1" applyBorder="1" applyAlignment="1" applyProtection="1">
      <alignment horizontal="center" vertical="top"/>
      <protection locked="0"/>
    </xf>
    <xf numFmtId="0" fontId="4" fillId="0" borderId="53" xfId="0" applyFont="1" applyBorder="1" applyAlignment="1" applyProtection="1">
      <alignment horizontal="center" wrapText="1"/>
      <protection locked="0"/>
    </xf>
    <xf numFmtId="0" fontId="0" fillId="0" borderId="40" xfId="0" applyBorder="1" applyAlignment="1">
      <alignment horizontal="center"/>
    </xf>
    <xf numFmtId="0" fontId="4" fillId="0" borderId="38" xfId="0" applyFont="1" applyBorder="1" applyAlignment="1" applyProtection="1">
      <alignment horizontal="center" wrapText="1"/>
      <protection locked="0"/>
    </xf>
    <xf numFmtId="0" fontId="31" fillId="0" borderId="14" xfId="0" applyFont="1" applyFill="1" applyBorder="1"/>
    <xf numFmtId="0" fontId="31" fillId="0" borderId="1" xfId="0" applyFont="1" applyFill="1" applyBorder="1"/>
    <xf numFmtId="0" fontId="31" fillId="0" borderId="23" xfId="0" applyFont="1" applyFill="1" applyBorder="1" applyAlignment="1" applyProtection="1">
      <alignment horizontal="center"/>
      <protection locked="0"/>
    </xf>
    <xf numFmtId="0" fontId="17" fillId="0" borderId="54" xfId="0" applyFont="1" applyFill="1" applyBorder="1" applyAlignment="1">
      <alignment horizontal="center"/>
    </xf>
    <xf numFmtId="0" fontId="32" fillId="0" borderId="38" xfId="0" applyNumberFormat="1" applyFont="1" applyBorder="1" applyAlignment="1">
      <alignment horizontal="center"/>
    </xf>
    <xf numFmtId="0" fontId="8" fillId="0" borderId="39" xfId="0" applyNumberFormat="1" applyFont="1" applyBorder="1" applyAlignment="1">
      <alignment horizontal="center"/>
    </xf>
    <xf numFmtId="0" fontId="33" fillId="0" borderId="39" xfId="0" applyNumberFormat="1" applyFont="1" applyBorder="1" applyAlignment="1">
      <alignment horizontal="center"/>
    </xf>
    <xf numFmtId="0" fontId="8" fillId="0" borderId="40" xfId="0" applyNumberFormat="1" applyFont="1" applyBorder="1" applyAlignment="1">
      <alignment horizontal="center"/>
    </xf>
    <xf numFmtId="0" fontId="34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30" fillId="0" borderId="39" xfId="0" applyNumberFormat="1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4" fillId="0" borderId="0" xfId="0" applyFont="1" applyFill="1" applyProtection="1">
      <protection locked="0"/>
    </xf>
    <xf numFmtId="0" fontId="4" fillId="0" borderId="14" xfId="0" applyFont="1" applyFill="1" applyBorder="1" applyProtection="1">
      <protection locked="0"/>
    </xf>
    <xf numFmtId="41" fontId="8" fillId="0" borderId="1" xfId="3" applyFont="1" applyBorder="1" applyAlignment="1">
      <alignment horizontal="center"/>
    </xf>
    <xf numFmtId="0" fontId="35" fillId="0" borderId="15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17" fillId="0" borderId="22" xfId="0" applyFont="1" applyFill="1" applyBorder="1" applyAlignment="1">
      <alignment horizontal="center"/>
    </xf>
    <xf numFmtId="0" fontId="32" fillId="0" borderId="14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33" fillId="0" borderId="1" xfId="0" applyNumberFormat="1" applyFont="1" applyBorder="1" applyAlignment="1">
      <alignment horizontal="center"/>
    </xf>
    <xf numFmtId="0" fontId="8" fillId="0" borderId="15" xfId="0" applyNumberFormat="1" applyFont="1" applyBorder="1" applyAlignment="1">
      <alignment horizontal="center"/>
    </xf>
    <xf numFmtId="0" fontId="34" fillId="0" borderId="1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0" fillId="0" borderId="1" xfId="0" applyNumberFormat="1" applyFont="1" applyBorder="1" applyAlignment="1">
      <alignment horizontal="center"/>
    </xf>
    <xf numFmtId="0" fontId="31" fillId="0" borderId="1" xfId="1" applyFont="1" applyFill="1" applyBorder="1" applyAlignment="1" applyProtection="1"/>
    <xf numFmtId="0" fontId="31" fillId="0" borderId="16" xfId="0" applyFont="1" applyFill="1" applyBorder="1"/>
    <xf numFmtId="0" fontId="31" fillId="0" borderId="4" xfId="0" applyFont="1" applyFill="1" applyBorder="1"/>
    <xf numFmtId="0" fontId="31" fillId="0" borderId="26" xfId="0" applyFont="1" applyFill="1" applyBorder="1" applyAlignment="1" applyProtection="1">
      <alignment horizontal="center"/>
      <protection locked="0"/>
    </xf>
    <xf numFmtId="0" fontId="17" fillId="0" borderId="25" xfId="0" applyFont="1" applyFill="1" applyBorder="1" applyAlignment="1">
      <alignment horizontal="center"/>
    </xf>
    <xf numFmtId="0" fontId="32" fillId="0" borderId="16" xfId="0" applyNumberFormat="1" applyFont="1" applyBorder="1" applyAlignment="1">
      <alignment horizontal="center"/>
    </xf>
    <xf numFmtId="0" fontId="8" fillId="0" borderId="4" xfId="0" applyNumberFormat="1" applyFont="1" applyBorder="1" applyAlignment="1">
      <alignment horizontal="center"/>
    </xf>
    <xf numFmtId="0" fontId="33" fillId="0" borderId="4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center"/>
    </xf>
    <xf numFmtId="0" fontId="34" fillId="0" borderId="16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30" fillId="0" borderId="4" xfId="0" applyNumberFormat="1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17" fillId="0" borderId="19" xfId="0" applyFont="1" applyFill="1" applyBorder="1" applyAlignment="1">
      <alignment horizontal="center"/>
    </xf>
    <xf numFmtId="0" fontId="34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30" fillId="0" borderId="12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4" fillId="0" borderId="16" xfId="0" applyFont="1" applyFill="1" applyBorder="1" applyProtection="1">
      <protection locked="0"/>
    </xf>
    <xf numFmtId="41" fontId="8" fillId="0" borderId="4" xfId="3" applyFont="1" applyBorder="1" applyAlignment="1">
      <alignment horizontal="center"/>
    </xf>
    <xf numFmtId="0" fontId="35" fillId="0" borderId="1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4" fillId="0" borderId="0" xfId="0" applyFont="1" applyBorder="1" applyAlignment="1" applyProtection="1">
      <alignment horizontal="center"/>
      <protection hidden="1"/>
    </xf>
    <xf numFmtId="0" fontId="4" fillId="4" borderId="55" xfId="0" applyFont="1" applyFill="1" applyBorder="1" applyProtection="1">
      <protection locked="0"/>
    </xf>
    <xf numFmtId="0" fontId="4" fillId="4" borderId="0" xfId="0" applyFont="1" applyFill="1" applyBorder="1" applyProtection="1">
      <protection locked="0"/>
    </xf>
    <xf numFmtId="0" fontId="4" fillId="4" borderId="0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2" fillId="3" borderId="46" xfId="0" applyFont="1" applyFill="1" applyBorder="1" applyProtection="1">
      <protection locked="0"/>
    </xf>
    <xf numFmtId="0" fontId="2" fillId="3" borderId="47" xfId="0" applyFont="1" applyFill="1" applyBorder="1" applyProtection="1">
      <protection locked="0"/>
    </xf>
    <xf numFmtId="0" fontId="4" fillId="3" borderId="0" xfId="0" applyFont="1" applyFill="1" applyBorder="1" applyProtection="1"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0" fontId="4" fillId="3" borderId="47" xfId="0" applyFont="1" applyFill="1" applyBorder="1" applyAlignment="1" applyProtection="1">
      <alignment horizontal="center"/>
      <protection hidden="1"/>
    </xf>
    <xf numFmtId="0" fontId="4" fillId="3" borderId="47" xfId="0" applyFont="1" applyFill="1" applyBorder="1" applyAlignment="1" applyProtection="1">
      <alignment horizontal="center"/>
      <protection locked="0"/>
    </xf>
    <xf numFmtId="0" fontId="4" fillId="3" borderId="56" xfId="0" applyFont="1" applyFill="1" applyBorder="1" applyProtection="1">
      <protection locked="0"/>
    </xf>
    <xf numFmtId="0" fontId="5" fillId="3" borderId="50" xfId="0" applyFont="1" applyFill="1" applyBorder="1" applyProtection="1">
      <protection locked="0"/>
    </xf>
    <xf numFmtId="0" fontId="4" fillId="3" borderId="50" xfId="0" applyFont="1" applyFill="1" applyBorder="1" applyAlignment="1" applyProtection="1">
      <alignment horizontal="center"/>
      <protection hidden="1"/>
    </xf>
    <xf numFmtId="0" fontId="4" fillId="3" borderId="50" xfId="0" applyFont="1" applyFill="1" applyBorder="1" applyAlignment="1" applyProtection="1">
      <alignment horizontal="center"/>
      <protection locked="0"/>
    </xf>
    <xf numFmtId="22" fontId="4" fillId="3" borderId="3" xfId="0" applyNumberFormat="1" applyFont="1" applyFill="1" applyBorder="1" applyAlignment="1" applyProtection="1">
      <alignment horizontal="left"/>
      <protection locked="0"/>
    </xf>
    <xf numFmtId="0" fontId="0" fillId="3" borderId="3" xfId="0" applyFill="1" applyBorder="1" applyAlignment="1"/>
    <xf numFmtId="0" fontId="4" fillId="3" borderId="3" xfId="0" applyFont="1" applyFill="1" applyBorder="1" applyAlignment="1" applyProtection="1">
      <alignment horizontal="center"/>
      <protection hidden="1"/>
    </xf>
    <xf numFmtId="0" fontId="4" fillId="3" borderId="51" xfId="0" applyFont="1" applyFill="1" applyBorder="1" applyProtection="1">
      <protection locked="0"/>
    </xf>
    <xf numFmtId="0" fontId="4" fillId="3" borderId="57" xfId="0" applyFont="1" applyFill="1" applyBorder="1" applyProtection="1">
      <protection locked="0"/>
    </xf>
    <xf numFmtId="0" fontId="4" fillId="3" borderId="9" xfId="0" applyFont="1" applyFill="1" applyBorder="1" applyProtection="1"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4" fillId="3" borderId="57" xfId="0" applyFont="1" applyFill="1" applyBorder="1" applyAlignment="1" applyProtection="1">
      <alignment horizontal="center"/>
      <protection hidden="1"/>
    </xf>
    <xf numFmtId="0" fontId="4" fillId="3" borderId="57" xfId="0" applyFont="1" applyFill="1" applyBorder="1" applyAlignment="1" applyProtection="1">
      <alignment horizontal="center"/>
      <protection locked="0"/>
    </xf>
    <xf numFmtId="0" fontId="32" fillId="0" borderId="53" xfId="0" applyNumberFormat="1" applyFont="1" applyBorder="1" applyAlignment="1">
      <alignment horizontal="center"/>
    </xf>
    <xf numFmtId="0" fontId="8" fillId="0" borderId="58" xfId="0" applyNumberFormat="1" applyFont="1" applyBorder="1" applyAlignment="1">
      <alignment horizontal="center"/>
    </xf>
    <xf numFmtId="0" fontId="32" fillId="0" borderId="24" xfId="0" applyNumberFormat="1" applyFont="1" applyBorder="1" applyAlignment="1">
      <alignment horizontal="center"/>
    </xf>
    <xf numFmtId="0" fontId="8" fillId="0" borderId="23" xfId="0" applyNumberFormat="1" applyFont="1" applyBorder="1" applyAlignment="1">
      <alignment horizontal="center"/>
    </xf>
    <xf numFmtId="0" fontId="32" fillId="0" borderId="27" xfId="0" applyNumberFormat="1" applyFont="1" applyBorder="1" applyAlignment="1">
      <alignment horizontal="center"/>
    </xf>
    <xf numFmtId="0" fontId="8" fillId="0" borderId="26" xfId="0" applyNumberFormat="1" applyFont="1" applyBorder="1" applyAlignment="1">
      <alignment horizontal="center"/>
    </xf>
    <xf numFmtId="0" fontId="16" fillId="2" borderId="3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8">
    <cellStyle name="Hyperlänk" xfId="1" builtinId="8"/>
    <cellStyle name="Normal" xfId="0" builtinId="0"/>
    <cellStyle name="Normal 2" xfId="2"/>
    <cellStyle name="Normal 3" xfId="4"/>
    <cellStyle name="Normal 4" xfId="5"/>
    <cellStyle name="Normal 5" xfId="6"/>
    <cellStyle name="Normal 6" xfId="7"/>
    <cellStyle name="Tusental [0]" xfId="3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29</xdr:row>
      <xdr:rowOff>114300</xdr:rowOff>
    </xdr:from>
    <xdr:to>
      <xdr:col>2</xdr:col>
      <xdr:colOff>361950</xdr:colOff>
      <xdr:row>29</xdr:row>
      <xdr:rowOff>295275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1047750" y="9067800"/>
          <a:ext cx="209550" cy="1809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A8" sqref="A8:XFD8"/>
    </sheetView>
  </sheetViews>
  <sheetFormatPr defaultRowHeight="12.75"/>
  <cols>
    <col min="1" max="1" width="1.7109375" customWidth="1"/>
    <col min="2" max="11" width="7.85546875" customWidth="1"/>
    <col min="12" max="12" width="1.28515625" customWidth="1"/>
  </cols>
  <sheetData>
    <row r="1" spans="1:12" s="15" customFormat="1" ht="35.25" customHeight="1">
      <c r="A1" s="128" t="s">
        <v>16</v>
      </c>
      <c r="B1" s="129"/>
      <c r="C1" s="129"/>
      <c r="D1" s="129"/>
      <c r="E1" s="130"/>
      <c r="F1" s="130"/>
      <c r="G1" s="130"/>
      <c r="H1" s="130"/>
      <c r="I1" s="130"/>
      <c r="J1" s="130"/>
      <c r="K1" s="130"/>
      <c r="L1" s="130"/>
    </row>
    <row r="2" spans="1:12" s="15" customFormat="1" ht="12.75" customHeight="1">
      <c r="A2" s="33"/>
      <c r="B2" s="34"/>
      <c r="C2" s="34"/>
      <c r="D2" s="34"/>
    </row>
    <row r="3" spans="1:12" s="15" customFormat="1">
      <c r="A3" s="18"/>
      <c r="B3" s="13"/>
      <c r="C3" s="13"/>
      <c r="D3" s="13"/>
    </row>
    <row r="4" spans="1:12" s="15" customFormat="1" ht="20.25">
      <c r="A4" s="131" t="s">
        <v>30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2" s="15" customFormat="1" ht="13.5" thickBot="1"/>
    <row r="6" spans="1:12" s="55" customFormat="1" ht="11.25" customHeight="1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9"/>
    </row>
    <row r="7" spans="1:12" s="2" customFormat="1" ht="20.25" customHeight="1">
      <c r="A7" s="60"/>
      <c r="B7" s="61" t="s">
        <v>28</v>
      </c>
      <c r="C7" s="62"/>
      <c r="D7" s="62"/>
      <c r="E7" s="62"/>
      <c r="F7" s="62"/>
      <c r="G7" s="62"/>
      <c r="H7" s="62"/>
      <c r="I7" s="62"/>
      <c r="J7" s="62"/>
      <c r="K7" s="62"/>
      <c r="L7" s="63"/>
    </row>
    <row r="8" spans="1:12" s="2" customFormat="1" ht="20.25" customHeight="1" thickBot="1">
      <c r="A8" s="60"/>
      <c r="B8" s="61" t="s">
        <v>0</v>
      </c>
      <c r="C8" s="62"/>
      <c r="D8" s="62"/>
      <c r="E8" s="62"/>
      <c r="F8" s="62"/>
      <c r="G8" s="62"/>
      <c r="H8" s="62"/>
      <c r="I8" s="62"/>
      <c r="J8" s="62"/>
      <c r="K8" s="62"/>
      <c r="L8" s="63"/>
    </row>
    <row r="9" spans="1:12" s="2" customFormat="1" ht="22.5" customHeight="1">
      <c r="A9" s="60"/>
      <c r="B9" s="126" t="s">
        <v>9</v>
      </c>
      <c r="C9" s="127"/>
      <c r="D9" s="126" t="s">
        <v>10</v>
      </c>
      <c r="E9" s="127"/>
      <c r="F9" s="126" t="s">
        <v>11</v>
      </c>
      <c r="G9" s="127"/>
      <c r="H9" s="126" t="s">
        <v>12</v>
      </c>
      <c r="I9" s="127"/>
      <c r="J9" s="126" t="s">
        <v>13</v>
      </c>
      <c r="K9" s="127"/>
      <c r="L9" s="63"/>
    </row>
    <row r="10" spans="1:12" s="2" customFormat="1" ht="22.5" customHeight="1">
      <c r="A10" s="60"/>
      <c r="B10" s="64" t="s">
        <v>24</v>
      </c>
      <c r="C10" s="65" t="s">
        <v>25</v>
      </c>
      <c r="D10" s="64" t="s">
        <v>24</v>
      </c>
      <c r="E10" s="65" t="s">
        <v>25</v>
      </c>
      <c r="F10" s="64" t="s">
        <v>24</v>
      </c>
      <c r="G10" s="65" t="s">
        <v>25</v>
      </c>
      <c r="H10" s="64" t="s">
        <v>24</v>
      </c>
      <c r="I10" s="65" t="s">
        <v>25</v>
      </c>
      <c r="J10" s="64" t="s">
        <v>24</v>
      </c>
      <c r="K10" s="65" t="s">
        <v>25</v>
      </c>
      <c r="L10" s="63"/>
    </row>
    <row r="11" spans="1:12" ht="22.5" customHeight="1" thickBot="1">
      <c r="A11" s="60"/>
      <c r="B11" s="66"/>
      <c r="C11" s="67"/>
      <c r="D11" s="68"/>
      <c r="E11" s="25"/>
      <c r="F11" s="68"/>
      <c r="G11" s="25"/>
      <c r="H11" s="66"/>
      <c r="I11" s="67"/>
      <c r="J11" s="68"/>
      <c r="K11" s="25"/>
      <c r="L11" s="63"/>
    </row>
    <row r="12" spans="1:12" ht="22.5" customHeight="1">
      <c r="A12" s="60"/>
      <c r="B12" s="57" t="s">
        <v>31</v>
      </c>
      <c r="C12" s="59"/>
      <c r="D12" s="57" t="s">
        <v>31</v>
      </c>
      <c r="E12" s="59"/>
      <c r="F12" s="57" t="s">
        <v>31</v>
      </c>
      <c r="G12" s="58"/>
      <c r="H12" s="57" t="s">
        <v>31</v>
      </c>
      <c r="I12" s="59"/>
      <c r="J12" s="57" t="s">
        <v>31</v>
      </c>
      <c r="K12" s="59"/>
      <c r="L12" s="63"/>
    </row>
    <row r="13" spans="1:12" ht="22.5" customHeight="1" thickBot="1">
      <c r="A13" s="60"/>
      <c r="B13" s="69"/>
      <c r="C13" s="70"/>
      <c r="D13" s="71"/>
      <c r="E13" s="70"/>
      <c r="F13" s="69"/>
      <c r="G13" s="71"/>
      <c r="H13" s="69"/>
      <c r="I13" s="70"/>
      <c r="J13" s="71"/>
      <c r="K13" s="70"/>
      <c r="L13" s="63"/>
    </row>
    <row r="14" spans="1:12" ht="22.5" customHeight="1" thickBot="1">
      <c r="A14" s="69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0"/>
    </row>
    <row r="15" spans="1:12" ht="22.5" customHeight="1" thickBot="1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12" ht="22.5" customHeight="1">
      <c r="A16" s="57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9"/>
    </row>
    <row r="17" spans="1:12" ht="22.5" customHeight="1">
      <c r="A17" s="60"/>
      <c r="B17" s="61" t="s">
        <v>28</v>
      </c>
      <c r="C17" s="62"/>
      <c r="D17" s="62"/>
      <c r="E17" s="62"/>
      <c r="F17" s="62"/>
      <c r="G17" s="62"/>
      <c r="H17" s="62"/>
      <c r="I17" s="62"/>
      <c r="J17" s="62"/>
      <c r="K17" s="62"/>
      <c r="L17" s="63"/>
    </row>
    <row r="18" spans="1:12" ht="22.5" customHeight="1" thickBot="1">
      <c r="A18" s="60"/>
      <c r="B18" s="61" t="s">
        <v>0</v>
      </c>
      <c r="C18" s="62"/>
      <c r="D18" s="62"/>
      <c r="E18" s="62"/>
      <c r="F18" s="62"/>
      <c r="G18" s="62"/>
      <c r="H18" s="62"/>
      <c r="I18" s="62"/>
      <c r="J18" s="62"/>
      <c r="K18" s="62"/>
      <c r="L18" s="63"/>
    </row>
    <row r="19" spans="1:12" ht="22.5" customHeight="1">
      <c r="A19" s="60"/>
      <c r="B19" s="126" t="s">
        <v>9</v>
      </c>
      <c r="C19" s="127"/>
      <c r="D19" s="126" t="s">
        <v>10</v>
      </c>
      <c r="E19" s="127"/>
      <c r="F19" s="126" t="s">
        <v>11</v>
      </c>
      <c r="G19" s="127"/>
      <c r="H19" s="126" t="s">
        <v>12</v>
      </c>
      <c r="I19" s="127"/>
      <c r="J19" s="126" t="s">
        <v>13</v>
      </c>
      <c r="K19" s="127"/>
      <c r="L19" s="63"/>
    </row>
    <row r="20" spans="1:12" ht="22.5" customHeight="1">
      <c r="A20" s="60"/>
      <c r="B20" s="64" t="s">
        <v>24</v>
      </c>
      <c r="C20" s="65" t="s">
        <v>25</v>
      </c>
      <c r="D20" s="64" t="s">
        <v>24</v>
      </c>
      <c r="E20" s="65" t="s">
        <v>25</v>
      </c>
      <c r="F20" s="64" t="s">
        <v>24</v>
      </c>
      <c r="G20" s="65" t="s">
        <v>25</v>
      </c>
      <c r="H20" s="64" t="s">
        <v>24</v>
      </c>
      <c r="I20" s="65" t="s">
        <v>25</v>
      </c>
      <c r="J20" s="64" t="s">
        <v>24</v>
      </c>
      <c r="K20" s="65" t="s">
        <v>25</v>
      </c>
      <c r="L20" s="63"/>
    </row>
    <row r="21" spans="1:12" ht="22.5" customHeight="1" thickBot="1">
      <c r="A21" s="60"/>
      <c r="B21" s="66"/>
      <c r="C21" s="67"/>
      <c r="D21" s="68"/>
      <c r="E21" s="25"/>
      <c r="F21" s="68"/>
      <c r="G21" s="25"/>
      <c r="H21" s="66"/>
      <c r="I21" s="67"/>
      <c r="J21" s="68"/>
      <c r="K21" s="25"/>
      <c r="L21" s="63"/>
    </row>
    <row r="22" spans="1:12" ht="22.5" customHeight="1">
      <c r="A22" s="60"/>
      <c r="B22" s="57" t="s">
        <v>31</v>
      </c>
      <c r="C22" s="59"/>
      <c r="D22" s="57" t="s">
        <v>31</v>
      </c>
      <c r="E22" s="59"/>
      <c r="F22" s="57" t="s">
        <v>31</v>
      </c>
      <c r="G22" s="58"/>
      <c r="H22" s="57" t="s">
        <v>31</v>
      </c>
      <c r="I22" s="59"/>
      <c r="J22" s="57" t="s">
        <v>31</v>
      </c>
      <c r="K22" s="59"/>
      <c r="L22" s="63"/>
    </row>
    <row r="23" spans="1:12" ht="22.5" customHeight="1" thickBot="1">
      <c r="A23" s="60"/>
      <c r="B23" s="69"/>
      <c r="C23" s="70"/>
      <c r="D23" s="71"/>
      <c r="E23" s="70"/>
      <c r="F23" s="69"/>
      <c r="G23" s="71"/>
      <c r="H23" s="69"/>
      <c r="I23" s="70"/>
      <c r="J23" s="71"/>
      <c r="K23" s="70"/>
      <c r="L23" s="63"/>
    </row>
    <row r="24" spans="1:12" ht="22.5" customHeight="1" thickBot="1">
      <c r="A24" s="69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0"/>
    </row>
    <row r="25" spans="1:12" ht="22.5" customHeight="1" thickBot="1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</row>
    <row r="26" spans="1:12" ht="22.5" customHeight="1">
      <c r="A26" s="57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9"/>
    </row>
    <row r="27" spans="1:12" ht="22.5" customHeight="1">
      <c r="A27" s="60"/>
      <c r="B27" s="61" t="s">
        <v>28</v>
      </c>
      <c r="C27" s="62"/>
      <c r="D27" s="62"/>
      <c r="E27" s="62"/>
      <c r="F27" s="62"/>
      <c r="G27" s="62"/>
      <c r="H27" s="62"/>
      <c r="I27" s="62"/>
      <c r="J27" s="62"/>
      <c r="K27" s="62"/>
      <c r="L27" s="63"/>
    </row>
    <row r="28" spans="1:12" ht="22.5" customHeight="1" thickBot="1">
      <c r="A28" s="60"/>
      <c r="B28" s="61" t="s">
        <v>0</v>
      </c>
      <c r="C28" s="62"/>
      <c r="D28" s="62"/>
      <c r="E28" s="62"/>
      <c r="F28" s="62"/>
      <c r="G28" s="62"/>
      <c r="H28" s="62"/>
      <c r="I28" s="62"/>
      <c r="J28" s="62"/>
      <c r="K28" s="62"/>
      <c r="L28" s="63"/>
    </row>
    <row r="29" spans="1:12" ht="22.5" customHeight="1">
      <c r="A29" s="60"/>
      <c r="B29" s="126" t="s">
        <v>9</v>
      </c>
      <c r="C29" s="127"/>
      <c r="D29" s="126" t="s">
        <v>10</v>
      </c>
      <c r="E29" s="127"/>
      <c r="F29" s="126" t="s">
        <v>11</v>
      </c>
      <c r="G29" s="127"/>
      <c r="H29" s="126" t="s">
        <v>12</v>
      </c>
      <c r="I29" s="127"/>
      <c r="J29" s="126" t="s">
        <v>13</v>
      </c>
      <c r="K29" s="127"/>
      <c r="L29" s="63"/>
    </row>
    <row r="30" spans="1:12" ht="22.5" customHeight="1">
      <c r="A30" s="60"/>
      <c r="B30" s="64" t="s">
        <v>24</v>
      </c>
      <c r="C30" s="65" t="s">
        <v>25</v>
      </c>
      <c r="D30" s="64" t="s">
        <v>24</v>
      </c>
      <c r="E30" s="65" t="s">
        <v>25</v>
      </c>
      <c r="F30" s="64" t="s">
        <v>24</v>
      </c>
      <c r="G30" s="65" t="s">
        <v>25</v>
      </c>
      <c r="H30" s="64" t="s">
        <v>24</v>
      </c>
      <c r="I30" s="65" t="s">
        <v>25</v>
      </c>
      <c r="J30" s="64" t="s">
        <v>24</v>
      </c>
      <c r="K30" s="65" t="s">
        <v>25</v>
      </c>
      <c r="L30" s="63"/>
    </row>
    <row r="31" spans="1:12" ht="22.5" customHeight="1" thickBot="1">
      <c r="A31" s="60"/>
      <c r="B31" s="66"/>
      <c r="C31" s="67"/>
      <c r="D31" s="68"/>
      <c r="E31" s="25"/>
      <c r="F31" s="68"/>
      <c r="G31" s="25"/>
      <c r="H31" s="66"/>
      <c r="I31" s="67"/>
      <c r="J31" s="68"/>
      <c r="K31" s="25"/>
      <c r="L31" s="63"/>
    </row>
    <row r="32" spans="1:12" ht="22.5" customHeight="1">
      <c r="A32" s="60"/>
      <c r="B32" s="57" t="s">
        <v>31</v>
      </c>
      <c r="C32" s="59"/>
      <c r="D32" s="57" t="s">
        <v>31</v>
      </c>
      <c r="E32" s="59"/>
      <c r="F32" s="57" t="s">
        <v>31</v>
      </c>
      <c r="G32" s="58"/>
      <c r="H32" s="57" t="s">
        <v>31</v>
      </c>
      <c r="I32" s="59"/>
      <c r="J32" s="57" t="s">
        <v>31</v>
      </c>
      <c r="K32" s="59"/>
      <c r="L32" s="63"/>
    </row>
    <row r="33" spans="1:12" ht="22.5" customHeight="1" thickBot="1">
      <c r="A33" s="60"/>
      <c r="B33" s="69"/>
      <c r="C33" s="70"/>
      <c r="D33" s="71"/>
      <c r="E33" s="70"/>
      <c r="F33" s="69"/>
      <c r="G33" s="71"/>
      <c r="H33" s="69"/>
      <c r="I33" s="70"/>
      <c r="J33" s="71"/>
      <c r="K33" s="70"/>
      <c r="L33" s="63"/>
    </row>
    <row r="34" spans="1:12" ht="22.5" customHeight="1" thickBot="1">
      <c r="A34" s="69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0"/>
    </row>
  </sheetData>
  <mergeCells count="17">
    <mergeCell ref="B9:C9"/>
    <mergeCell ref="D9:E9"/>
    <mergeCell ref="A1:L1"/>
    <mergeCell ref="B19:C19"/>
    <mergeCell ref="D19:E19"/>
    <mergeCell ref="F19:G19"/>
    <mergeCell ref="H19:I19"/>
    <mergeCell ref="J19:K19"/>
    <mergeCell ref="A4:L4"/>
    <mergeCell ref="F9:G9"/>
    <mergeCell ref="H9:I9"/>
    <mergeCell ref="J9:K9"/>
    <mergeCell ref="B29:C29"/>
    <mergeCell ref="D29:E29"/>
    <mergeCell ref="F29:G29"/>
    <mergeCell ref="H29:I29"/>
    <mergeCell ref="J29:K29"/>
  </mergeCells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7"/>
  <sheetViews>
    <sheetView topLeftCell="X1" workbookViewId="0">
      <selection activeCell="A3" sqref="A3:X3"/>
    </sheetView>
  </sheetViews>
  <sheetFormatPr defaultRowHeight="15" outlineLevelCol="1"/>
  <cols>
    <col min="1" max="1" width="17.42578125" style="3" customWidth="1"/>
    <col min="2" max="2" width="22.42578125" style="3" customWidth="1"/>
    <col min="3" max="3" width="4.140625" style="3" customWidth="1"/>
    <col min="4" max="4" width="4.140625" style="19" customWidth="1"/>
    <col min="5" max="8" width="4.42578125" style="20" customWidth="1"/>
    <col min="9" max="20" width="4.140625" style="20" customWidth="1"/>
    <col min="21" max="21" width="4.140625" style="19" customWidth="1"/>
    <col min="22" max="23" width="4.140625" style="20" customWidth="1"/>
    <col min="24" max="24" width="4.42578125" style="20" customWidth="1"/>
    <col min="25" max="40" width="0" style="3" hidden="1" customWidth="1"/>
    <col min="41" max="42" width="9.140625" style="3"/>
    <col min="43" max="43" width="0" style="3" hidden="1" customWidth="1" outlineLevel="1"/>
    <col min="44" max="44" width="18.7109375" style="3" hidden="1" customWidth="1" outlineLevel="1"/>
    <col min="45" max="45" width="0" style="3" hidden="1" customWidth="1" outlineLevel="1"/>
    <col min="46" max="61" width="4.7109375" style="3" hidden="1" customWidth="1" outlineLevel="1"/>
    <col min="62" max="62" width="9.140625" style="3" collapsed="1"/>
    <col min="63" max="16384" width="9.140625" style="3"/>
  </cols>
  <sheetData>
    <row r="1" spans="1:61" s="14" customFormat="1" ht="27" customHeight="1">
      <c r="A1" s="128" t="s">
        <v>41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</row>
    <row r="2" spans="1:61" s="15" customFormat="1" ht="9.75" customHeight="1"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</row>
    <row r="3" spans="1:61" s="15" customFormat="1" ht="26.25" customHeight="1">
      <c r="A3" s="268" t="s">
        <v>77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131"/>
      <c r="U3" s="131"/>
      <c r="V3" s="131"/>
      <c r="W3" s="131"/>
      <c r="X3" s="131"/>
    </row>
    <row r="4" spans="1:61" s="15" customFormat="1" ht="12.75" customHeight="1" thickBot="1"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</row>
    <row r="5" spans="1:61" s="86" customFormat="1" ht="28.5" customHeight="1" thickBot="1">
      <c r="A5" s="159" t="s">
        <v>79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1"/>
    </row>
    <row r="6" spans="1:61" s="185" customFormat="1" ht="9.75" customHeight="1">
      <c r="A6" s="269"/>
      <c r="B6" s="270"/>
      <c r="C6" s="271"/>
      <c r="D6" s="272"/>
      <c r="E6" s="273"/>
      <c r="F6" s="27"/>
      <c r="G6" s="27"/>
      <c r="H6" s="27"/>
      <c r="I6" s="27"/>
      <c r="J6" s="27"/>
      <c r="K6" s="27"/>
      <c r="L6" s="27"/>
      <c r="M6" s="274"/>
      <c r="N6" s="274"/>
      <c r="O6" s="274"/>
      <c r="P6" s="274"/>
      <c r="Q6" s="274"/>
      <c r="R6" s="274"/>
      <c r="S6" s="274"/>
      <c r="T6" s="274"/>
      <c r="U6" s="274"/>
      <c r="V6" s="275"/>
      <c r="W6" s="274"/>
      <c r="X6" s="274"/>
    </row>
    <row r="7" spans="1:61" s="191" customFormat="1" ht="22.5" customHeight="1">
      <c r="A7" s="276"/>
      <c r="B7" s="277" t="s">
        <v>6</v>
      </c>
      <c r="C7" s="12"/>
      <c r="D7" s="28"/>
      <c r="E7" s="26"/>
      <c r="F7" s="26"/>
      <c r="G7" s="26"/>
      <c r="H7" s="26"/>
      <c r="I7" s="27"/>
      <c r="J7" s="27"/>
      <c r="K7" s="27"/>
      <c r="L7" s="27"/>
      <c r="M7" s="278"/>
      <c r="N7" s="278"/>
      <c r="O7" s="278"/>
      <c r="P7" s="278"/>
      <c r="Q7" s="278"/>
      <c r="R7" s="278"/>
      <c r="S7" s="278"/>
      <c r="T7" s="278"/>
      <c r="U7" s="278"/>
      <c r="V7" s="279"/>
      <c r="W7" s="278"/>
      <c r="X7" s="278"/>
    </row>
    <row r="8" spans="1:61" s="191" customFormat="1" ht="22.5" customHeight="1">
      <c r="A8" s="276"/>
      <c r="B8" s="277" t="s">
        <v>7</v>
      </c>
      <c r="C8" s="280">
        <f ca="1">NOW()</f>
        <v>40883.801427662038</v>
      </c>
      <c r="D8" s="194"/>
      <c r="E8" s="281"/>
      <c r="F8" s="281"/>
      <c r="G8" s="282"/>
      <c r="H8" s="282"/>
      <c r="I8" s="27"/>
      <c r="J8" s="27"/>
      <c r="K8" s="27"/>
      <c r="L8" s="27"/>
      <c r="M8" s="278"/>
      <c r="N8" s="278"/>
      <c r="O8" s="278"/>
      <c r="P8" s="278"/>
      <c r="Q8" s="278"/>
      <c r="R8" s="278"/>
      <c r="S8" s="278"/>
      <c r="T8" s="278"/>
      <c r="U8" s="278"/>
      <c r="V8" s="279"/>
      <c r="W8" s="278"/>
      <c r="X8" s="278"/>
    </row>
    <row r="9" spans="1:61" s="191" customFormat="1" ht="9" customHeight="1" thickBot="1">
      <c r="A9" s="283"/>
      <c r="B9" s="284"/>
      <c r="C9" s="285"/>
      <c r="D9" s="286"/>
      <c r="E9" s="286"/>
      <c r="F9" s="200"/>
      <c r="G9" s="200"/>
      <c r="H9" s="200"/>
      <c r="I9" s="200"/>
      <c r="J9" s="200"/>
      <c r="K9" s="200"/>
      <c r="L9" s="200"/>
      <c r="M9" s="287"/>
      <c r="N9" s="287"/>
      <c r="O9" s="287"/>
      <c r="P9" s="287"/>
      <c r="Q9" s="287"/>
      <c r="R9" s="287"/>
      <c r="S9" s="287"/>
      <c r="T9" s="287"/>
      <c r="U9" s="287"/>
      <c r="V9" s="288"/>
      <c r="W9" s="287"/>
      <c r="X9" s="287"/>
    </row>
    <row r="10" spans="1:61" ht="14.25" customHeight="1" thickBot="1">
      <c r="A10" s="78"/>
      <c r="B10" s="79"/>
      <c r="C10" s="80"/>
      <c r="D10" s="81"/>
      <c r="E10" s="167" t="s">
        <v>43</v>
      </c>
      <c r="F10" s="168"/>
      <c r="G10" s="168"/>
      <c r="H10" s="169"/>
      <c r="I10" s="167" t="s">
        <v>44</v>
      </c>
      <c r="J10" s="168"/>
      <c r="K10" s="168"/>
      <c r="L10" s="168"/>
      <c r="M10" s="167" t="s">
        <v>45</v>
      </c>
      <c r="N10" s="168"/>
      <c r="O10" s="168"/>
      <c r="P10" s="169"/>
      <c r="Q10" s="168" t="s">
        <v>46</v>
      </c>
      <c r="R10" s="168"/>
      <c r="S10" s="168"/>
      <c r="T10" s="169"/>
      <c r="U10" s="167" t="s">
        <v>47</v>
      </c>
      <c r="V10" s="168"/>
      <c r="W10" s="168"/>
      <c r="X10" s="169"/>
      <c r="Y10" s="167" t="s">
        <v>48</v>
      </c>
      <c r="Z10" s="168"/>
      <c r="AA10" s="168"/>
      <c r="AB10" s="169"/>
      <c r="AC10" s="167" t="s">
        <v>61</v>
      </c>
      <c r="AD10" s="168"/>
      <c r="AE10" s="168"/>
      <c r="AF10" s="169"/>
      <c r="AG10" s="167" t="s">
        <v>62</v>
      </c>
      <c r="AH10" s="168"/>
      <c r="AI10" s="168"/>
      <c r="AJ10" s="169"/>
      <c r="AK10" s="167" t="s">
        <v>63</v>
      </c>
      <c r="AL10" s="168"/>
      <c r="AM10" s="168"/>
      <c r="AN10" s="169"/>
      <c r="AO10" s="125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</row>
    <row r="11" spans="1:61" ht="31.5" customHeight="1" thickBot="1">
      <c r="A11" s="22" t="s">
        <v>8</v>
      </c>
      <c r="B11" s="23" t="s">
        <v>50</v>
      </c>
      <c r="C11" s="24" t="s">
        <v>15</v>
      </c>
      <c r="D11" s="201" t="s">
        <v>49</v>
      </c>
      <c r="E11" s="202" t="s">
        <v>51</v>
      </c>
      <c r="F11" s="203" t="s">
        <v>53</v>
      </c>
      <c r="G11" s="204" t="s">
        <v>14</v>
      </c>
      <c r="H11" s="205" t="s">
        <v>54</v>
      </c>
      <c r="I11" s="202" t="s">
        <v>51</v>
      </c>
      <c r="J11" s="203" t="s">
        <v>52</v>
      </c>
      <c r="K11" s="203" t="s">
        <v>14</v>
      </c>
      <c r="L11" s="206" t="s">
        <v>55</v>
      </c>
      <c r="M11" s="82" t="s">
        <v>51</v>
      </c>
      <c r="N11" s="83" t="s">
        <v>52</v>
      </c>
      <c r="O11" s="83" t="s">
        <v>14</v>
      </c>
      <c r="P11" s="84" t="s">
        <v>55</v>
      </c>
      <c r="Q11" s="82" t="s">
        <v>51</v>
      </c>
      <c r="R11" s="83" t="s">
        <v>52</v>
      </c>
      <c r="S11" s="83" t="s">
        <v>14</v>
      </c>
      <c r="T11" s="84" t="s">
        <v>55</v>
      </c>
      <c r="U11" s="82" t="s">
        <v>51</v>
      </c>
      <c r="V11" s="83" t="s">
        <v>52</v>
      </c>
      <c r="W11" s="83" t="s">
        <v>14</v>
      </c>
      <c r="X11" s="84" t="s">
        <v>55</v>
      </c>
      <c r="Y11" s="82" t="s">
        <v>51</v>
      </c>
      <c r="Z11" s="83" t="s">
        <v>52</v>
      </c>
      <c r="AA11" s="83" t="s">
        <v>14</v>
      </c>
      <c r="AB11" s="84" t="s">
        <v>55</v>
      </c>
      <c r="AC11" s="82" t="s">
        <v>51</v>
      </c>
      <c r="AD11" s="83" t="s">
        <v>52</v>
      </c>
      <c r="AE11" s="83" t="s">
        <v>14</v>
      </c>
      <c r="AF11" s="84" t="s">
        <v>55</v>
      </c>
      <c r="AG11" s="82" t="s">
        <v>51</v>
      </c>
      <c r="AH11" s="83" t="s">
        <v>52</v>
      </c>
      <c r="AI11" s="83" t="s">
        <v>14</v>
      </c>
      <c r="AJ11" s="84" t="s">
        <v>55</v>
      </c>
      <c r="AK11" s="82" t="s">
        <v>51</v>
      </c>
      <c r="AL11" s="83" t="s">
        <v>52</v>
      </c>
      <c r="AM11" s="83" t="s">
        <v>14</v>
      </c>
      <c r="AN11" s="84" t="s">
        <v>55</v>
      </c>
      <c r="AO11" s="125"/>
      <c r="AQ11" s="207" t="s">
        <v>64</v>
      </c>
      <c r="AR11" s="208" t="s">
        <v>65</v>
      </c>
      <c r="AS11" s="209" t="s">
        <v>66</v>
      </c>
      <c r="AT11" s="210" t="s">
        <v>67</v>
      </c>
      <c r="AU11" s="211"/>
      <c r="AV11" s="212" t="s">
        <v>68</v>
      </c>
      <c r="AW11" s="211"/>
      <c r="AX11" s="212" t="s">
        <v>69</v>
      </c>
      <c r="AY11" s="211"/>
      <c r="AZ11" s="212" t="s">
        <v>70</v>
      </c>
      <c r="BA11" s="211"/>
      <c r="BB11" s="212" t="s">
        <v>71</v>
      </c>
      <c r="BC11" s="211"/>
      <c r="BD11" s="212" t="s">
        <v>72</v>
      </c>
      <c r="BE11" s="211"/>
      <c r="BF11" s="212" t="s">
        <v>73</v>
      </c>
      <c r="BG11" s="211"/>
      <c r="BH11" s="212" t="s">
        <v>74</v>
      </c>
      <c r="BI11" s="211"/>
    </row>
    <row r="12" spans="1:61" s="225" customFormat="1" ht="16.5" customHeight="1">
      <c r="A12" s="213"/>
      <c r="B12" s="214"/>
      <c r="C12" s="215"/>
      <c r="D12" s="216">
        <f t="shared" ref="D12:D17" si="0">IF(AQ12&lt;&gt;"FEL!",AS12,"FEL")</f>
        <v>1</v>
      </c>
      <c r="E12" s="289">
        <f>COUNTIF(I12:AN12,"=T")</f>
        <v>0</v>
      </c>
      <c r="F12" s="218">
        <f>J12+N12+R12+V12+Z12+AD12+AH12+AL12</f>
        <v>0</v>
      </c>
      <c r="G12" s="219">
        <f>COUNTIF(I12:AN12,"=B")</f>
        <v>0</v>
      </c>
      <c r="H12" s="290">
        <f>L12+P12+T12+X12+AB12+AF12+AJ12+AN12</f>
        <v>0</v>
      </c>
      <c r="I12" s="221"/>
      <c r="J12" s="222"/>
      <c r="K12" s="223"/>
      <c r="L12" s="224"/>
      <c r="M12" s="221"/>
      <c r="N12" s="222"/>
      <c r="O12" s="223"/>
      <c r="P12" s="224"/>
      <c r="Q12" s="221"/>
      <c r="R12" s="222"/>
      <c r="S12" s="223"/>
      <c r="T12" s="224"/>
      <c r="U12" s="221"/>
      <c r="V12" s="222"/>
      <c r="W12" s="223"/>
      <c r="X12" s="224"/>
      <c r="Y12" s="221"/>
      <c r="Z12" s="222"/>
      <c r="AA12" s="223"/>
      <c r="AB12" s="224"/>
      <c r="AC12" s="221"/>
      <c r="AD12" s="222"/>
      <c r="AE12" s="223"/>
      <c r="AF12" s="224"/>
      <c r="AG12" s="221"/>
      <c r="AH12" s="222"/>
      <c r="AI12" s="223"/>
      <c r="AJ12" s="224"/>
      <c r="AK12" s="221"/>
      <c r="AL12" s="222"/>
      <c r="AM12" s="223"/>
      <c r="AN12" s="224"/>
      <c r="AQ12" s="226" t="str">
        <f t="shared" ref="AQ12" si="1">IF(SUM(AT12:BI12)&gt;0,"FEL!","")</f>
        <v/>
      </c>
      <c r="AR12" s="227">
        <f t="shared" ref="AR12:AR17" si="2">100100100100+(E12*POWER(10,11))-(F12*POWER(10,9))+(G12*POWER(10,8))-(H12*POWER(10,6))</f>
        <v>100100100100</v>
      </c>
      <c r="AS12" s="228">
        <f t="shared" ref="AS12:AS17" si="3">IF(AR12&gt;100100,RANK(AR12,AR:AR),"")</f>
        <v>1</v>
      </c>
      <c r="AT12" s="229">
        <f t="shared" ref="AT12:AT17" si="4">IF(J12&lt;&gt;"",IF(I12&lt;&gt;"T",1,0),IF(I12&lt;&gt;"T",0,2))</f>
        <v>0</v>
      </c>
      <c r="AU12" s="230">
        <f t="shared" ref="AU12:AU17" si="5">IF(L12&lt;&gt;"",IF(K12&lt;&gt;"B",1,0),IF(K12&lt;&gt;"B",0,2))</f>
        <v>0</v>
      </c>
      <c r="AV12" s="231">
        <f t="shared" ref="AV12:AV17" si="6">IF(N12&lt;&gt;"",IF(M12&lt;&gt;"T",1,0),IF(M12&lt;&gt;"T",0,2))</f>
        <v>0</v>
      </c>
      <c r="AW12" s="230">
        <f t="shared" ref="AW12:AW17" si="7">IF(P12&lt;&gt;"",IF(O12&lt;&gt;"B",1,0),IF(O12&lt;&gt;"B",0,2))</f>
        <v>0</v>
      </c>
      <c r="AX12" s="231">
        <f t="shared" ref="AX12:AX17" si="8">IF(R12&lt;&gt;"",IF(Q12&lt;&gt;"T",1,0),IF(Q12&lt;&gt;"T",0,2))</f>
        <v>0</v>
      </c>
      <c r="AY12" s="230">
        <f t="shared" ref="AY12:AY17" si="9">IF(T12&lt;&gt;"",IF(S12&lt;&gt;"B",1,0),IF(S12&lt;&gt;"B",0,2))</f>
        <v>0</v>
      </c>
      <c r="AZ12" s="231">
        <f t="shared" ref="AZ12:AZ17" si="10">IF(V12&lt;&gt;"",IF(U12&lt;&gt;"T",1,0),IF(U12&lt;&gt;"T",0,2))</f>
        <v>0</v>
      </c>
      <c r="BA12" s="230">
        <f t="shared" ref="BA12:BA17" si="11">IF(X12&lt;&gt;"",IF(W12&lt;&gt;"B",1,0),IF(W12&lt;&gt;"B",0,2))</f>
        <v>0</v>
      </c>
      <c r="BB12" s="231">
        <f t="shared" ref="BB12:BB17" si="12">IF(Z12&lt;&gt;"",IF(Y12&lt;&gt;"T",1,0),IF(Y12&lt;&gt;"T",0,2))</f>
        <v>0</v>
      </c>
      <c r="BC12" s="230">
        <f t="shared" ref="BC12:BC17" si="13">IF(AB12&lt;&gt;"",IF(AA12&lt;&gt;"B",1,0),IF(AA12&lt;&gt;"B",0,2))</f>
        <v>0</v>
      </c>
      <c r="BD12" s="231">
        <f t="shared" ref="BD12:BD17" si="14">IF(AD12&lt;&gt;"",IF(AC12&lt;&gt;"T",1,0),IF(AC12&lt;&gt;"T",0,2))</f>
        <v>0</v>
      </c>
      <c r="BE12" s="230">
        <f t="shared" ref="BE12:BE17" si="15">IF(AF12&lt;&gt;"",IF(AE12&lt;&gt;"B",1,0),IF(AE12&lt;&gt;"B",0,2))</f>
        <v>0</v>
      </c>
      <c r="BF12" s="231">
        <f t="shared" ref="BF12:BF17" si="16">IF(AH12&lt;&gt;"",IF(AG12&lt;&gt;"T",1,0),IF(AG12&lt;&gt;"T",0,2))</f>
        <v>0</v>
      </c>
      <c r="BG12" s="230">
        <f t="shared" ref="BG12:BG17" si="17">IF(AJ12&lt;&gt;"",IF(AI12&lt;&gt;"B",1,0),IF(AI12&lt;&gt;"B",0,2))</f>
        <v>0</v>
      </c>
      <c r="BH12" s="231">
        <f t="shared" ref="BH12:BH17" si="18">IF(AL12&lt;&gt;"",IF(AK12&lt;&gt;"T",1,0),IF(AK12&lt;&gt;"T",0,2))</f>
        <v>0</v>
      </c>
      <c r="BI12" s="230">
        <f t="shared" ref="BI12:BI17" si="19">IF(AN12&lt;&gt;"",IF(AM12&lt;&gt;"B",1,0),IF(AM12&lt;&gt;"B",0,2))</f>
        <v>0</v>
      </c>
    </row>
    <row r="13" spans="1:61" s="225" customFormat="1" ht="16.5" customHeight="1">
      <c r="A13" s="213"/>
      <c r="B13" s="214"/>
      <c r="C13" s="215"/>
      <c r="D13" s="232">
        <f t="shared" si="0"/>
        <v>1</v>
      </c>
      <c r="E13" s="291">
        <f t="shared" ref="E13:E17" si="20">COUNTIF(I13:AN13,"=T")</f>
        <v>0</v>
      </c>
      <c r="F13" s="234">
        <f t="shared" ref="F13:F17" si="21">J13+N13+R13+V13+Z13+AD13+AH13+AL13</f>
        <v>0</v>
      </c>
      <c r="G13" s="235">
        <f t="shared" ref="G13:G17" si="22">COUNTIF(I13:AN13,"=B")</f>
        <v>0</v>
      </c>
      <c r="H13" s="292">
        <f t="shared" ref="H13:H17" si="23">L13+P13+T13+X13+AB13+AF13+AJ13+AN13</f>
        <v>0</v>
      </c>
      <c r="I13" s="237"/>
      <c r="J13" s="238"/>
      <c r="K13" s="239"/>
      <c r="L13" s="230"/>
      <c r="M13" s="237"/>
      <c r="N13" s="238"/>
      <c r="O13" s="239"/>
      <c r="P13" s="230"/>
      <c r="Q13" s="237"/>
      <c r="R13" s="238"/>
      <c r="S13" s="239"/>
      <c r="T13" s="230"/>
      <c r="U13" s="237"/>
      <c r="V13" s="238"/>
      <c r="W13" s="239"/>
      <c r="X13" s="230"/>
      <c r="Y13" s="237"/>
      <c r="Z13" s="238"/>
      <c r="AA13" s="239"/>
      <c r="AB13" s="230"/>
      <c r="AC13" s="237"/>
      <c r="AD13" s="238"/>
      <c r="AE13" s="239"/>
      <c r="AF13" s="230"/>
      <c r="AG13" s="237"/>
      <c r="AH13" s="238"/>
      <c r="AI13" s="239"/>
      <c r="AJ13" s="230"/>
      <c r="AK13" s="237"/>
      <c r="AL13" s="238"/>
      <c r="AM13" s="239"/>
      <c r="AN13" s="230"/>
      <c r="AQ13" s="226" t="str">
        <f>IF(SUM(AT13:BI13)&gt;0,"FEL!","")</f>
        <v/>
      </c>
      <c r="AR13" s="227">
        <f t="shared" si="2"/>
        <v>100100100100</v>
      </c>
      <c r="AS13" s="228">
        <f t="shared" si="3"/>
        <v>1</v>
      </c>
      <c r="AT13" s="229">
        <f t="shared" si="4"/>
        <v>0</v>
      </c>
      <c r="AU13" s="230">
        <f t="shared" si="5"/>
        <v>0</v>
      </c>
      <c r="AV13" s="231">
        <f t="shared" si="6"/>
        <v>0</v>
      </c>
      <c r="AW13" s="230">
        <f t="shared" si="7"/>
        <v>0</v>
      </c>
      <c r="AX13" s="231">
        <f t="shared" si="8"/>
        <v>0</v>
      </c>
      <c r="AY13" s="230">
        <f t="shared" si="9"/>
        <v>0</v>
      </c>
      <c r="AZ13" s="231">
        <f t="shared" si="10"/>
        <v>0</v>
      </c>
      <c r="BA13" s="230">
        <f t="shared" si="11"/>
        <v>0</v>
      </c>
      <c r="BB13" s="231">
        <f t="shared" si="12"/>
        <v>0</v>
      </c>
      <c r="BC13" s="230">
        <f t="shared" si="13"/>
        <v>0</v>
      </c>
      <c r="BD13" s="231">
        <f t="shared" si="14"/>
        <v>0</v>
      </c>
      <c r="BE13" s="230">
        <f t="shared" si="15"/>
        <v>0</v>
      </c>
      <c r="BF13" s="231">
        <f t="shared" si="16"/>
        <v>0</v>
      </c>
      <c r="BG13" s="230">
        <f t="shared" si="17"/>
        <v>0</v>
      </c>
      <c r="BH13" s="231">
        <f t="shared" si="18"/>
        <v>0</v>
      </c>
      <c r="BI13" s="230">
        <f t="shared" si="19"/>
        <v>0</v>
      </c>
    </row>
    <row r="14" spans="1:61" s="225" customFormat="1" ht="16.5" customHeight="1">
      <c r="A14" s="213"/>
      <c r="B14" s="240"/>
      <c r="C14" s="215"/>
      <c r="D14" s="232">
        <f t="shared" si="0"/>
        <v>1</v>
      </c>
      <c r="E14" s="291">
        <f t="shared" si="20"/>
        <v>0</v>
      </c>
      <c r="F14" s="234">
        <f t="shared" si="21"/>
        <v>0</v>
      </c>
      <c r="G14" s="235">
        <f t="shared" si="22"/>
        <v>0</v>
      </c>
      <c r="H14" s="292">
        <f t="shared" si="23"/>
        <v>0</v>
      </c>
      <c r="I14" s="237"/>
      <c r="J14" s="238"/>
      <c r="K14" s="239"/>
      <c r="L14" s="230"/>
      <c r="M14" s="237"/>
      <c r="N14" s="238"/>
      <c r="O14" s="239"/>
      <c r="P14" s="230"/>
      <c r="Q14" s="237"/>
      <c r="R14" s="238"/>
      <c r="S14" s="239"/>
      <c r="T14" s="230"/>
      <c r="U14" s="237"/>
      <c r="V14" s="238"/>
      <c r="W14" s="239"/>
      <c r="X14" s="230"/>
      <c r="Y14" s="237"/>
      <c r="Z14" s="238"/>
      <c r="AA14" s="239"/>
      <c r="AB14" s="230"/>
      <c r="AC14" s="237"/>
      <c r="AD14" s="238"/>
      <c r="AE14" s="239"/>
      <c r="AF14" s="230"/>
      <c r="AG14" s="237"/>
      <c r="AH14" s="238"/>
      <c r="AI14" s="239"/>
      <c r="AJ14" s="230"/>
      <c r="AK14" s="237"/>
      <c r="AL14" s="238"/>
      <c r="AM14" s="239"/>
      <c r="AN14" s="230"/>
      <c r="AQ14" s="226" t="str">
        <f t="shared" ref="AQ14:AQ17" si="24">IF(SUM(AT14:BI14)&gt;0,"FEL!","")</f>
        <v/>
      </c>
      <c r="AR14" s="227">
        <f t="shared" si="2"/>
        <v>100100100100</v>
      </c>
      <c r="AS14" s="228">
        <f t="shared" si="3"/>
        <v>1</v>
      </c>
      <c r="AT14" s="229">
        <f t="shared" si="4"/>
        <v>0</v>
      </c>
      <c r="AU14" s="230">
        <f t="shared" si="5"/>
        <v>0</v>
      </c>
      <c r="AV14" s="231">
        <f t="shared" si="6"/>
        <v>0</v>
      </c>
      <c r="AW14" s="230">
        <f t="shared" si="7"/>
        <v>0</v>
      </c>
      <c r="AX14" s="231">
        <f t="shared" si="8"/>
        <v>0</v>
      </c>
      <c r="AY14" s="230">
        <f t="shared" si="9"/>
        <v>0</v>
      </c>
      <c r="AZ14" s="231">
        <f t="shared" si="10"/>
        <v>0</v>
      </c>
      <c r="BA14" s="230">
        <f t="shared" si="11"/>
        <v>0</v>
      </c>
      <c r="BB14" s="231">
        <f t="shared" si="12"/>
        <v>0</v>
      </c>
      <c r="BC14" s="230">
        <f t="shared" si="13"/>
        <v>0</v>
      </c>
      <c r="BD14" s="231">
        <f t="shared" si="14"/>
        <v>0</v>
      </c>
      <c r="BE14" s="230">
        <f t="shared" si="15"/>
        <v>0</v>
      </c>
      <c r="BF14" s="231">
        <f t="shared" si="16"/>
        <v>0</v>
      </c>
      <c r="BG14" s="230">
        <f t="shared" si="17"/>
        <v>0</v>
      </c>
      <c r="BH14" s="231">
        <f t="shared" si="18"/>
        <v>0</v>
      </c>
      <c r="BI14" s="230">
        <f t="shared" si="19"/>
        <v>0</v>
      </c>
    </row>
    <row r="15" spans="1:61" s="225" customFormat="1" ht="16.5" customHeight="1">
      <c r="A15" s="213"/>
      <c r="B15" s="214"/>
      <c r="C15" s="215"/>
      <c r="D15" s="232">
        <f t="shared" si="0"/>
        <v>1</v>
      </c>
      <c r="E15" s="291">
        <f t="shared" si="20"/>
        <v>0</v>
      </c>
      <c r="F15" s="234">
        <f t="shared" si="21"/>
        <v>0</v>
      </c>
      <c r="G15" s="235">
        <f t="shared" si="22"/>
        <v>0</v>
      </c>
      <c r="H15" s="292">
        <f t="shared" si="23"/>
        <v>0</v>
      </c>
      <c r="I15" s="237"/>
      <c r="J15" s="238"/>
      <c r="K15" s="239"/>
      <c r="L15" s="230"/>
      <c r="M15" s="237"/>
      <c r="N15" s="238"/>
      <c r="O15" s="239"/>
      <c r="P15" s="230"/>
      <c r="Q15" s="237"/>
      <c r="R15" s="238"/>
      <c r="S15" s="239"/>
      <c r="T15" s="230"/>
      <c r="U15" s="237"/>
      <c r="V15" s="238"/>
      <c r="W15" s="239"/>
      <c r="X15" s="230"/>
      <c r="Y15" s="237"/>
      <c r="Z15" s="238"/>
      <c r="AA15" s="239"/>
      <c r="AB15" s="230"/>
      <c r="AC15" s="237"/>
      <c r="AD15" s="238"/>
      <c r="AE15" s="239"/>
      <c r="AF15" s="230"/>
      <c r="AG15" s="237"/>
      <c r="AH15" s="238"/>
      <c r="AI15" s="239"/>
      <c r="AJ15" s="230"/>
      <c r="AK15" s="237"/>
      <c r="AL15" s="238"/>
      <c r="AM15" s="239"/>
      <c r="AN15" s="230"/>
      <c r="AQ15" s="226" t="str">
        <f t="shared" si="24"/>
        <v/>
      </c>
      <c r="AR15" s="227">
        <f t="shared" si="2"/>
        <v>100100100100</v>
      </c>
      <c r="AS15" s="228">
        <f t="shared" si="3"/>
        <v>1</v>
      </c>
      <c r="AT15" s="229">
        <f t="shared" si="4"/>
        <v>0</v>
      </c>
      <c r="AU15" s="230">
        <f t="shared" si="5"/>
        <v>0</v>
      </c>
      <c r="AV15" s="231">
        <f t="shared" si="6"/>
        <v>0</v>
      </c>
      <c r="AW15" s="230">
        <f t="shared" si="7"/>
        <v>0</v>
      </c>
      <c r="AX15" s="231">
        <f t="shared" si="8"/>
        <v>0</v>
      </c>
      <c r="AY15" s="230">
        <f t="shared" si="9"/>
        <v>0</v>
      </c>
      <c r="AZ15" s="231">
        <f t="shared" si="10"/>
        <v>0</v>
      </c>
      <c r="BA15" s="230">
        <f t="shared" si="11"/>
        <v>0</v>
      </c>
      <c r="BB15" s="231">
        <f t="shared" si="12"/>
        <v>0</v>
      </c>
      <c r="BC15" s="230">
        <f t="shared" si="13"/>
        <v>0</v>
      </c>
      <c r="BD15" s="231">
        <f t="shared" si="14"/>
        <v>0</v>
      </c>
      <c r="BE15" s="230">
        <f t="shared" si="15"/>
        <v>0</v>
      </c>
      <c r="BF15" s="231">
        <f t="shared" si="16"/>
        <v>0</v>
      </c>
      <c r="BG15" s="230">
        <f t="shared" si="17"/>
        <v>0</v>
      </c>
      <c r="BH15" s="231">
        <f t="shared" si="18"/>
        <v>0</v>
      </c>
      <c r="BI15" s="230">
        <f t="shared" si="19"/>
        <v>0</v>
      </c>
    </row>
    <row r="16" spans="1:61" s="225" customFormat="1" ht="16.5" customHeight="1">
      <c r="A16" s="213"/>
      <c r="B16" s="214"/>
      <c r="C16" s="215"/>
      <c r="D16" s="232">
        <f t="shared" si="0"/>
        <v>1</v>
      </c>
      <c r="E16" s="291">
        <f t="shared" si="20"/>
        <v>0</v>
      </c>
      <c r="F16" s="234">
        <f t="shared" si="21"/>
        <v>0</v>
      </c>
      <c r="G16" s="235">
        <f t="shared" si="22"/>
        <v>0</v>
      </c>
      <c r="H16" s="292">
        <f t="shared" si="23"/>
        <v>0</v>
      </c>
      <c r="I16" s="237"/>
      <c r="J16" s="238"/>
      <c r="K16" s="239"/>
      <c r="L16" s="230"/>
      <c r="M16" s="237"/>
      <c r="N16" s="238"/>
      <c r="O16" s="239"/>
      <c r="P16" s="230"/>
      <c r="Q16" s="237"/>
      <c r="R16" s="238"/>
      <c r="S16" s="239"/>
      <c r="T16" s="230"/>
      <c r="U16" s="237"/>
      <c r="V16" s="238"/>
      <c r="W16" s="239"/>
      <c r="X16" s="230"/>
      <c r="Y16" s="237"/>
      <c r="Z16" s="238"/>
      <c r="AA16" s="239"/>
      <c r="AB16" s="230"/>
      <c r="AC16" s="237"/>
      <c r="AD16" s="238"/>
      <c r="AE16" s="239"/>
      <c r="AF16" s="230"/>
      <c r="AG16" s="237"/>
      <c r="AH16" s="238"/>
      <c r="AI16" s="239"/>
      <c r="AJ16" s="230"/>
      <c r="AK16" s="237"/>
      <c r="AL16" s="238"/>
      <c r="AM16" s="239"/>
      <c r="AN16" s="230"/>
      <c r="AQ16" s="226" t="str">
        <f t="shared" si="24"/>
        <v/>
      </c>
      <c r="AR16" s="227">
        <f t="shared" si="2"/>
        <v>100100100100</v>
      </c>
      <c r="AS16" s="228">
        <f t="shared" si="3"/>
        <v>1</v>
      </c>
      <c r="AT16" s="229">
        <f t="shared" si="4"/>
        <v>0</v>
      </c>
      <c r="AU16" s="230">
        <f t="shared" si="5"/>
        <v>0</v>
      </c>
      <c r="AV16" s="231">
        <f t="shared" si="6"/>
        <v>0</v>
      </c>
      <c r="AW16" s="230">
        <f t="shared" si="7"/>
        <v>0</v>
      </c>
      <c r="AX16" s="231">
        <f t="shared" si="8"/>
        <v>0</v>
      </c>
      <c r="AY16" s="230">
        <f t="shared" si="9"/>
        <v>0</v>
      </c>
      <c r="AZ16" s="231">
        <f t="shared" si="10"/>
        <v>0</v>
      </c>
      <c r="BA16" s="230">
        <f t="shared" si="11"/>
        <v>0</v>
      </c>
      <c r="BB16" s="231">
        <f t="shared" si="12"/>
        <v>0</v>
      </c>
      <c r="BC16" s="230">
        <f t="shared" si="13"/>
        <v>0</v>
      </c>
      <c r="BD16" s="231">
        <f t="shared" si="14"/>
        <v>0</v>
      </c>
      <c r="BE16" s="230">
        <f t="shared" si="15"/>
        <v>0</v>
      </c>
      <c r="BF16" s="231">
        <f t="shared" si="16"/>
        <v>0</v>
      </c>
      <c r="BG16" s="230">
        <f t="shared" si="17"/>
        <v>0</v>
      </c>
      <c r="BH16" s="231">
        <f t="shared" si="18"/>
        <v>0</v>
      </c>
      <c r="BI16" s="230">
        <f t="shared" si="19"/>
        <v>0</v>
      </c>
    </row>
    <row r="17" spans="1:61" s="225" customFormat="1" ht="16.5" customHeight="1" thickBot="1">
      <c r="A17" s="241"/>
      <c r="B17" s="242"/>
      <c r="C17" s="243"/>
      <c r="D17" s="244">
        <f t="shared" si="0"/>
        <v>1</v>
      </c>
      <c r="E17" s="293">
        <f t="shared" si="20"/>
        <v>0</v>
      </c>
      <c r="F17" s="246">
        <f t="shared" si="21"/>
        <v>0</v>
      </c>
      <c r="G17" s="247">
        <f t="shared" si="22"/>
        <v>0</v>
      </c>
      <c r="H17" s="294">
        <f t="shared" si="23"/>
        <v>0</v>
      </c>
      <c r="I17" s="249"/>
      <c r="J17" s="250"/>
      <c r="K17" s="251"/>
      <c r="L17" s="252"/>
      <c r="M17" s="249"/>
      <c r="N17" s="250"/>
      <c r="O17" s="251"/>
      <c r="P17" s="252"/>
      <c r="Q17" s="249"/>
      <c r="R17" s="250"/>
      <c r="S17" s="251"/>
      <c r="T17" s="252"/>
      <c r="U17" s="249"/>
      <c r="V17" s="250"/>
      <c r="W17" s="251"/>
      <c r="X17" s="252"/>
      <c r="Y17" s="249"/>
      <c r="Z17" s="250"/>
      <c r="AA17" s="251"/>
      <c r="AB17" s="252"/>
      <c r="AC17" s="249"/>
      <c r="AD17" s="250"/>
      <c r="AE17" s="251"/>
      <c r="AF17" s="252"/>
      <c r="AG17" s="249"/>
      <c r="AH17" s="250"/>
      <c r="AI17" s="251"/>
      <c r="AJ17" s="252"/>
      <c r="AK17" s="249"/>
      <c r="AL17" s="250"/>
      <c r="AM17" s="251"/>
      <c r="AN17" s="252"/>
      <c r="AQ17" s="226" t="str">
        <f t="shared" si="24"/>
        <v/>
      </c>
      <c r="AR17" s="227">
        <f t="shared" si="2"/>
        <v>100100100100</v>
      </c>
      <c r="AS17" s="228">
        <f t="shared" si="3"/>
        <v>1</v>
      </c>
      <c r="AT17" s="229">
        <f t="shared" si="4"/>
        <v>0</v>
      </c>
      <c r="AU17" s="230">
        <f t="shared" si="5"/>
        <v>0</v>
      </c>
      <c r="AV17" s="231">
        <f t="shared" si="6"/>
        <v>0</v>
      </c>
      <c r="AW17" s="230">
        <f t="shared" si="7"/>
        <v>0</v>
      </c>
      <c r="AX17" s="231">
        <f t="shared" si="8"/>
        <v>0</v>
      </c>
      <c r="AY17" s="230">
        <f t="shared" si="9"/>
        <v>0</v>
      </c>
      <c r="AZ17" s="231">
        <f t="shared" si="10"/>
        <v>0</v>
      </c>
      <c r="BA17" s="230">
        <f t="shared" si="11"/>
        <v>0</v>
      </c>
      <c r="BB17" s="231">
        <f t="shared" si="12"/>
        <v>0</v>
      </c>
      <c r="BC17" s="230">
        <f t="shared" si="13"/>
        <v>0</v>
      </c>
      <c r="BD17" s="231">
        <f t="shared" si="14"/>
        <v>0</v>
      </c>
      <c r="BE17" s="230">
        <f t="shared" si="15"/>
        <v>0</v>
      </c>
      <c r="BF17" s="231">
        <f t="shared" si="16"/>
        <v>0</v>
      </c>
      <c r="BG17" s="230">
        <f t="shared" si="17"/>
        <v>0</v>
      </c>
      <c r="BH17" s="231">
        <f t="shared" si="18"/>
        <v>0</v>
      </c>
      <c r="BI17" s="230">
        <f t="shared" si="19"/>
        <v>0</v>
      </c>
    </row>
    <row r="18" spans="1:61">
      <c r="M18" s="263"/>
      <c r="N18" s="263"/>
      <c r="O18" s="3"/>
      <c r="P18" s="3"/>
      <c r="Q18" s="3"/>
      <c r="R18" s="3"/>
      <c r="S18" s="3"/>
      <c r="T18" s="3"/>
      <c r="U18" s="3"/>
      <c r="V18" s="3"/>
      <c r="W18" s="3"/>
      <c r="X18" s="3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</row>
    <row r="19" spans="1:61">
      <c r="M19" s="263"/>
      <c r="N19" s="263"/>
      <c r="O19" s="3"/>
      <c r="P19" s="3"/>
      <c r="Q19" s="3"/>
      <c r="R19" s="3"/>
      <c r="S19" s="3"/>
      <c r="T19" s="3"/>
      <c r="U19" s="3"/>
      <c r="V19" s="3"/>
      <c r="W19" s="3"/>
      <c r="X19" s="3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</row>
    <row r="20" spans="1:61">
      <c r="A20" s="163" t="s">
        <v>75</v>
      </c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47"/>
      <c r="O20" s="3"/>
      <c r="P20" s="3"/>
      <c r="Q20" s="3"/>
      <c r="R20" s="3"/>
      <c r="S20" s="3"/>
      <c r="T20" s="3"/>
      <c r="U20" s="3"/>
      <c r="V20" s="3"/>
      <c r="W20" s="3"/>
      <c r="X20" s="3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</row>
    <row r="21" spans="1:61">
      <c r="A21" s="165"/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50"/>
      <c r="O21" s="3"/>
      <c r="P21" s="3"/>
      <c r="Q21" s="3"/>
      <c r="R21" s="3"/>
      <c r="S21" s="3"/>
      <c r="T21" s="3"/>
      <c r="U21" s="3"/>
      <c r="V21" s="3"/>
      <c r="W21" s="3"/>
      <c r="X21" s="3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</row>
    <row r="22" spans="1:61">
      <c r="A22" s="165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50"/>
      <c r="O22" s="3"/>
      <c r="P22" s="3"/>
      <c r="Q22" s="3"/>
      <c r="R22" s="3"/>
      <c r="S22" s="3"/>
      <c r="T22" s="3"/>
      <c r="U22" s="3"/>
      <c r="V22" s="3"/>
      <c r="W22" s="3"/>
      <c r="X22" s="3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61">
      <c r="A23" s="165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50"/>
      <c r="O23" s="3"/>
      <c r="P23" s="3"/>
      <c r="Q23" s="3"/>
      <c r="R23" s="3"/>
      <c r="S23" s="3"/>
      <c r="T23" s="3"/>
      <c r="U23" s="3"/>
      <c r="V23" s="3"/>
      <c r="W23" s="3"/>
      <c r="X23" s="3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61">
      <c r="A24" s="165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50"/>
      <c r="O24" s="3"/>
      <c r="P24" s="3"/>
      <c r="Q24" s="3"/>
      <c r="R24" s="3"/>
      <c r="S24" s="3"/>
      <c r="T24" s="3"/>
      <c r="U24" s="3"/>
      <c r="V24" s="3"/>
      <c r="W24" s="3"/>
      <c r="X24" s="3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</row>
    <row r="25" spans="1:61">
      <c r="A25" s="165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50"/>
      <c r="O25" s="3"/>
      <c r="P25" s="3"/>
      <c r="Q25" s="3"/>
      <c r="R25" s="3"/>
      <c r="S25" s="3"/>
      <c r="T25" s="3"/>
      <c r="U25" s="3"/>
      <c r="V25" s="3"/>
      <c r="W25" s="3"/>
      <c r="X25" s="3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</row>
    <row r="26" spans="1:61">
      <c r="A26" s="165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50"/>
      <c r="O26" s="3"/>
      <c r="P26" s="3"/>
      <c r="Q26" s="3"/>
      <c r="R26" s="3"/>
      <c r="S26" s="3"/>
      <c r="T26" s="3"/>
      <c r="U26" s="3"/>
      <c r="V26" s="3"/>
      <c r="W26" s="3"/>
      <c r="X26" s="3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</row>
    <row r="27" spans="1:61">
      <c r="A27" s="165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50"/>
      <c r="O27" s="3"/>
      <c r="P27" s="3"/>
      <c r="Q27" s="3"/>
      <c r="R27" s="3"/>
      <c r="S27" s="3"/>
      <c r="T27" s="3"/>
      <c r="U27" s="3"/>
      <c r="V27" s="3"/>
      <c r="W27" s="3"/>
      <c r="X27" s="3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</row>
    <row r="28" spans="1:61">
      <c r="A28" s="165"/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50"/>
      <c r="O28" s="3"/>
      <c r="P28" s="3"/>
      <c r="Q28" s="3"/>
      <c r="R28" s="3"/>
      <c r="S28" s="3"/>
      <c r="T28" s="3"/>
      <c r="U28" s="3"/>
      <c r="V28" s="3"/>
      <c r="W28" s="3"/>
      <c r="X28" s="3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</row>
    <row r="29" spans="1:61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50"/>
      <c r="O29" s="3"/>
      <c r="P29" s="3"/>
      <c r="Q29" s="3"/>
      <c r="R29" s="3"/>
      <c r="S29" s="3"/>
      <c r="T29" s="3"/>
      <c r="U29" s="3"/>
      <c r="V29" s="3"/>
      <c r="W29" s="3"/>
      <c r="X29" s="3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</row>
    <row r="30" spans="1:61">
      <c r="A30" s="148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50"/>
      <c r="O30" s="3"/>
      <c r="P30" s="3"/>
      <c r="Q30" s="3"/>
      <c r="R30" s="3"/>
      <c r="S30" s="3"/>
      <c r="T30" s="3"/>
      <c r="U30" s="3"/>
      <c r="V30" s="3"/>
      <c r="W30" s="3"/>
      <c r="X30" s="3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</row>
    <row r="31" spans="1:61">
      <c r="A31" s="148"/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50"/>
      <c r="O31" s="3"/>
      <c r="P31" s="3"/>
      <c r="Q31" s="3"/>
      <c r="R31" s="3"/>
      <c r="S31" s="3"/>
      <c r="T31" s="3"/>
      <c r="U31" s="3"/>
      <c r="V31" s="3"/>
      <c r="W31" s="3"/>
      <c r="X31" s="3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</row>
    <row r="32" spans="1:61">
      <c r="A32" s="148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50"/>
      <c r="O32" s="3"/>
      <c r="P32" s="3"/>
      <c r="Q32" s="3"/>
      <c r="R32" s="3"/>
      <c r="S32" s="3"/>
      <c r="T32" s="3"/>
      <c r="U32" s="3"/>
      <c r="V32" s="3"/>
      <c r="W32" s="3"/>
      <c r="X32" s="3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</row>
    <row r="33" spans="1:61">
      <c r="A33" s="148"/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50"/>
      <c r="O33" s="3"/>
      <c r="P33" s="3"/>
      <c r="Q33" s="3"/>
      <c r="R33" s="3"/>
      <c r="S33" s="3"/>
      <c r="T33" s="3"/>
      <c r="U33" s="3"/>
      <c r="V33" s="3"/>
      <c r="W33" s="3"/>
      <c r="X33" s="3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</row>
    <row r="34" spans="1:61">
      <c r="A34" s="148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50"/>
      <c r="O34" s="3"/>
      <c r="P34" s="3"/>
      <c r="Q34" s="3"/>
      <c r="R34" s="3"/>
      <c r="S34" s="3"/>
      <c r="T34" s="3"/>
      <c r="U34" s="3"/>
      <c r="V34" s="3"/>
      <c r="W34" s="3"/>
      <c r="X34" s="3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</row>
    <row r="35" spans="1:61">
      <c r="A35" s="148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50"/>
      <c r="O35" s="3"/>
      <c r="P35" s="3"/>
      <c r="Q35" s="3"/>
      <c r="R35" s="3"/>
      <c r="S35" s="3"/>
      <c r="T35" s="3"/>
      <c r="U35" s="3"/>
      <c r="V35" s="3"/>
      <c r="W35" s="3"/>
      <c r="X35" s="3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</row>
    <row r="36" spans="1:61">
      <c r="A36" s="151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3"/>
      <c r="O36" s="3"/>
      <c r="P36" s="3"/>
      <c r="Q36" s="3"/>
      <c r="R36" s="3"/>
      <c r="S36" s="3"/>
      <c r="T36" s="3"/>
      <c r="U36" s="3"/>
      <c r="V36" s="3"/>
      <c r="W36" s="3"/>
      <c r="X36" s="3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</row>
    <row r="37" spans="1:61">
      <c r="M37" s="263"/>
      <c r="N37" s="263"/>
      <c r="O37" s="3"/>
      <c r="P37" s="3"/>
      <c r="Q37" s="3"/>
      <c r="R37" s="3"/>
      <c r="S37" s="3"/>
      <c r="T37" s="3"/>
      <c r="U37" s="3"/>
      <c r="V37" s="3"/>
      <c r="W37" s="3"/>
      <c r="X37" s="3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</row>
  </sheetData>
  <autoFilter ref="A11:X11">
    <sortState ref="A13:AB18">
      <sortCondition ref="D12"/>
    </sortState>
  </autoFilter>
  <mergeCells count="22">
    <mergeCell ref="A20:N36"/>
    <mergeCell ref="AX11:AY11"/>
    <mergeCell ref="AZ11:BA11"/>
    <mergeCell ref="BB11:BC11"/>
    <mergeCell ref="BD11:BE11"/>
    <mergeCell ref="BF11:BG11"/>
    <mergeCell ref="BH11:BI11"/>
    <mergeCell ref="Y10:AB10"/>
    <mergeCell ref="AC10:AF10"/>
    <mergeCell ref="AG10:AJ10"/>
    <mergeCell ref="AK10:AN10"/>
    <mergeCell ref="AT11:AU11"/>
    <mergeCell ref="AV11:AW11"/>
    <mergeCell ref="A1:X1"/>
    <mergeCell ref="A3:X3"/>
    <mergeCell ref="A5:X5"/>
    <mergeCell ref="C8:F8"/>
    <mergeCell ref="E10:H10"/>
    <mergeCell ref="I10:L10"/>
    <mergeCell ref="M10:P10"/>
    <mergeCell ref="Q10:T10"/>
    <mergeCell ref="U10:X10"/>
  </mergeCells>
  <dataValidations count="2"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7"/>
  <sheetViews>
    <sheetView tabSelected="1" workbookViewId="0">
      <selection activeCell="A3" sqref="A3:X3"/>
    </sheetView>
  </sheetViews>
  <sheetFormatPr defaultRowHeight="15" outlineLevelCol="1"/>
  <cols>
    <col min="1" max="1" width="19.7109375" style="3" customWidth="1"/>
    <col min="2" max="2" width="20.28515625" style="3" customWidth="1"/>
    <col min="3" max="3" width="4.140625" style="3" customWidth="1"/>
    <col min="4" max="4" width="4.140625" style="19" customWidth="1"/>
    <col min="5" max="8" width="4.42578125" style="20" customWidth="1"/>
    <col min="9" max="20" width="4.140625" style="20" customWidth="1"/>
    <col min="21" max="21" width="4.140625" style="19" customWidth="1"/>
    <col min="22" max="23" width="4.140625" style="20" customWidth="1"/>
    <col min="24" max="24" width="4.85546875" style="20" customWidth="1"/>
    <col min="25" max="28" width="0" style="3" hidden="1" customWidth="1"/>
    <col min="29" max="40" width="9.140625" style="3" hidden="1" customWidth="1"/>
    <col min="41" max="42" width="9.140625" style="3"/>
    <col min="43" max="43" width="0" style="3" hidden="1" customWidth="1" outlineLevel="1"/>
    <col min="44" max="44" width="19.28515625" style="3" hidden="1" customWidth="1" outlineLevel="1"/>
    <col min="45" max="45" width="0" style="3" hidden="1" customWidth="1" outlineLevel="1"/>
    <col min="46" max="61" width="4.85546875" style="3" hidden="1" customWidth="1" outlineLevel="1"/>
    <col min="62" max="62" width="9.140625" style="3" collapsed="1"/>
    <col min="63" max="16384" width="9.140625" style="3"/>
  </cols>
  <sheetData>
    <row r="1" spans="1:61" s="14" customFormat="1" ht="27" customHeight="1">
      <c r="A1" s="128" t="s">
        <v>41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</row>
    <row r="2" spans="1:61" s="15" customFormat="1" ht="9.75" customHeight="1"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</row>
    <row r="3" spans="1:61" s="15" customFormat="1" ht="26.25" customHeight="1">
      <c r="A3" s="268" t="s">
        <v>77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131"/>
      <c r="U3" s="131"/>
      <c r="V3" s="131"/>
      <c r="W3" s="131"/>
      <c r="X3" s="131"/>
    </row>
    <row r="4" spans="1:61" s="15" customFormat="1" ht="12.75" customHeight="1" thickBot="1"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</row>
    <row r="5" spans="1:61" s="86" customFormat="1" ht="28.5" customHeight="1" thickBot="1">
      <c r="A5" s="159" t="s">
        <v>78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1"/>
    </row>
    <row r="6" spans="1:61" s="185" customFormat="1" ht="9.75" customHeight="1">
      <c r="A6" s="269"/>
      <c r="B6" s="270"/>
      <c r="C6" s="271"/>
      <c r="D6" s="272"/>
      <c r="E6" s="273"/>
      <c r="F6" s="27"/>
      <c r="G6" s="27"/>
      <c r="H6" s="27"/>
      <c r="I6" s="27"/>
      <c r="J6" s="27"/>
      <c r="K6" s="27"/>
      <c r="L6" s="27"/>
      <c r="M6" s="274"/>
      <c r="N6" s="274"/>
      <c r="O6" s="274"/>
      <c r="P6" s="274"/>
      <c r="Q6" s="274"/>
      <c r="R6" s="274"/>
      <c r="S6" s="274"/>
      <c r="T6" s="274"/>
      <c r="U6" s="274"/>
      <c r="V6" s="275"/>
      <c r="W6" s="274"/>
      <c r="X6" s="274"/>
    </row>
    <row r="7" spans="1:61" s="191" customFormat="1" ht="22.5" customHeight="1">
      <c r="A7" s="276"/>
      <c r="B7" s="277" t="s">
        <v>6</v>
      </c>
      <c r="C7" s="12"/>
      <c r="D7" s="28"/>
      <c r="E7" s="26"/>
      <c r="F7" s="26"/>
      <c r="G7" s="26"/>
      <c r="H7" s="26"/>
      <c r="I7" s="27"/>
      <c r="J7" s="27"/>
      <c r="K7" s="27"/>
      <c r="L7" s="27"/>
      <c r="M7" s="278"/>
      <c r="N7" s="278"/>
      <c r="O7" s="278"/>
      <c r="P7" s="278"/>
      <c r="Q7" s="278"/>
      <c r="R7" s="278"/>
      <c r="S7" s="278"/>
      <c r="T7" s="278"/>
      <c r="U7" s="278"/>
      <c r="V7" s="279"/>
      <c r="W7" s="278"/>
      <c r="X7" s="278"/>
    </row>
    <row r="8" spans="1:61" s="191" customFormat="1" ht="22.5" customHeight="1">
      <c r="A8" s="276"/>
      <c r="B8" s="277" t="s">
        <v>7</v>
      </c>
      <c r="C8" s="280">
        <f ca="1">NOW()</f>
        <v>40883.801427662038</v>
      </c>
      <c r="D8" s="194"/>
      <c r="E8" s="281"/>
      <c r="F8" s="281"/>
      <c r="G8" s="282"/>
      <c r="H8" s="282"/>
      <c r="I8" s="27"/>
      <c r="J8" s="27"/>
      <c r="K8" s="27"/>
      <c r="L8" s="27"/>
      <c r="M8" s="278"/>
      <c r="N8" s="278"/>
      <c r="O8" s="278"/>
      <c r="P8" s="278"/>
      <c r="Q8" s="278"/>
      <c r="R8" s="278"/>
      <c r="S8" s="278"/>
      <c r="T8" s="278"/>
      <c r="U8" s="278"/>
      <c r="V8" s="279"/>
      <c r="W8" s="278"/>
      <c r="X8" s="278"/>
    </row>
    <row r="9" spans="1:61" s="191" customFormat="1" ht="9" customHeight="1" thickBot="1">
      <c r="A9" s="283"/>
      <c r="B9" s="284"/>
      <c r="C9" s="285"/>
      <c r="D9" s="286"/>
      <c r="E9" s="286"/>
      <c r="F9" s="200"/>
      <c r="G9" s="200"/>
      <c r="H9" s="200"/>
      <c r="I9" s="200"/>
      <c r="J9" s="200"/>
      <c r="K9" s="200"/>
      <c r="L9" s="200"/>
      <c r="M9" s="287"/>
      <c r="N9" s="287"/>
      <c r="O9" s="287"/>
      <c r="P9" s="287"/>
      <c r="Q9" s="287"/>
      <c r="R9" s="287"/>
      <c r="S9" s="287"/>
      <c r="T9" s="287"/>
      <c r="U9" s="287"/>
      <c r="V9" s="288"/>
      <c r="W9" s="287"/>
      <c r="X9" s="287"/>
    </row>
    <row r="10" spans="1:61" ht="14.25" customHeight="1" thickBot="1">
      <c r="A10" s="78"/>
      <c r="B10" s="79"/>
      <c r="C10" s="80"/>
      <c r="D10" s="81"/>
      <c r="E10" s="167" t="s">
        <v>43</v>
      </c>
      <c r="F10" s="168"/>
      <c r="G10" s="168"/>
      <c r="H10" s="169"/>
      <c r="I10" s="167" t="s">
        <v>44</v>
      </c>
      <c r="J10" s="168"/>
      <c r="K10" s="168"/>
      <c r="L10" s="168"/>
      <c r="M10" s="167" t="s">
        <v>45</v>
      </c>
      <c r="N10" s="168"/>
      <c r="O10" s="168"/>
      <c r="P10" s="169"/>
      <c r="Q10" s="168" t="s">
        <v>46</v>
      </c>
      <c r="R10" s="168"/>
      <c r="S10" s="168"/>
      <c r="T10" s="169"/>
      <c r="U10" s="167" t="s">
        <v>47</v>
      </c>
      <c r="V10" s="168"/>
      <c r="W10" s="168"/>
      <c r="X10" s="169"/>
      <c r="Y10" s="167" t="s">
        <v>48</v>
      </c>
      <c r="Z10" s="168"/>
      <c r="AA10" s="168"/>
      <c r="AB10" s="169"/>
      <c r="AC10" s="167" t="s">
        <v>61</v>
      </c>
      <c r="AD10" s="168"/>
      <c r="AE10" s="168"/>
      <c r="AF10" s="169"/>
      <c r="AG10" s="167" t="s">
        <v>62</v>
      </c>
      <c r="AH10" s="168"/>
      <c r="AI10" s="168"/>
      <c r="AJ10" s="169"/>
      <c r="AK10" s="167" t="s">
        <v>63</v>
      </c>
      <c r="AL10" s="168"/>
      <c r="AM10" s="168"/>
      <c r="AN10" s="169"/>
      <c r="AO10" s="125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</row>
    <row r="11" spans="1:61" ht="31.5" customHeight="1" thickBot="1">
      <c r="A11" s="22" t="s">
        <v>8</v>
      </c>
      <c r="B11" s="23" t="s">
        <v>50</v>
      </c>
      <c r="C11" s="24" t="s">
        <v>15</v>
      </c>
      <c r="D11" s="201" t="s">
        <v>49</v>
      </c>
      <c r="E11" s="202" t="s">
        <v>51</v>
      </c>
      <c r="F11" s="203" t="s">
        <v>53</v>
      </c>
      <c r="G11" s="204" t="s">
        <v>14</v>
      </c>
      <c r="H11" s="205" t="s">
        <v>54</v>
      </c>
      <c r="I11" s="202" t="s">
        <v>51</v>
      </c>
      <c r="J11" s="203" t="s">
        <v>52</v>
      </c>
      <c r="K11" s="203" t="s">
        <v>14</v>
      </c>
      <c r="L11" s="206" t="s">
        <v>55</v>
      </c>
      <c r="M11" s="82" t="s">
        <v>51</v>
      </c>
      <c r="N11" s="83" t="s">
        <v>52</v>
      </c>
      <c r="O11" s="83" t="s">
        <v>14</v>
      </c>
      <c r="P11" s="84" t="s">
        <v>55</v>
      </c>
      <c r="Q11" s="82" t="s">
        <v>51</v>
      </c>
      <c r="R11" s="83" t="s">
        <v>52</v>
      </c>
      <c r="S11" s="83" t="s">
        <v>14</v>
      </c>
      <c r="T11" s="84" t="s">
        <v>55</v>
      </c>
      <c r="U11" s="82" t="s">
        <v>51</v>
      </c>
      <c r="V11" s="83" t="s">
        <v>52</v>
      </c>
      <c r="W11" s="83" t="s">
        <v>14</v>
      </c>
      <c r="X11" s="84" t="s">
        <v>55</v>
      </c>
      <c r="Y11" s="82" t="s">
        <v>51</v>
      </c>
      <c r="Z11" s="83" t="s">
        <v>52</v>
      </c>
      <c r="AA11" s="83" t="s">
        <v>14</v>
      </c>
      <c r="AB11" s="84" t="s">
        <v>55</v>
      </c>
      <c r="AC11" s="82" t="s">
        <v>51</v>
      </c>
      <c r="AD11" s="83" t="s">
        <v>52</v>
      </c>
      <c r="AE11" s="83" t="s">
        <v>14</v>
      </c>
      <c r="AF11" s="84" t="s">
        <v>55</v>
      </c>
      <c r="AG11" s="82" t="s">
        <v>51</v>
      </c>
      <c r="AH11" s="83" t="s">
        <v>52</v>
      </c>
      <c r="AI11" s="83" t="s">
        <v>14</v>
      </c>
      <c r="AJ11" s="84" t="s">
        <v>55</v>
      </c>
      <c r="AK11" s="82" t="s">
        <v>51</v>
      </c>
      <c r="AL11" s="83" t="s">
        <v>52</v>
      </c>
      <c r="AM11" s="83" t="s">
        <v>14</v>
      </c>
      <c r="AN11" s="84" t="s">
        <v>55</v>
      </c>
      <c r="AO11" s="125"/>
      <c r="AQ11" s="207" t="s">
        <v>64</v>
      </c>
      <c r="AR11" s="208" t="s">
        <v>65</v>
      </c>
      <c r="AS11" s="209" t="s">
        <v>66</v>
      </c>
      <c r="AT11" s="210" t="s">
        <v>67</v>
      </c>
      <c r="AU11" s="211"/>
      <c r="AV11" s="212" t="s">
        <v>68</v>
      </c>
      <c r="AW11" s="211"/>
      <c r="AX11" s="212" t="s">
        <v>69</v>
      </c>
      <c r="AY11" s="211"/>
      <c r="AZ11" s="212" t="s">
        <v>70</v>
      </c>
      <c r="BA11" s="211"/>
      <c r="BB11" s="212" t="s">
        <v>71</v>
      </c>
      <c r="BC11" s="211"/>
      <c r="BD11" s="212" t="s">
        <v>72</v>
      </c>
      <c r="BE11" s="211"/>
      <c r="BF11" s="212" t="s">
        <v>73</v>
      </c>
      <c r="BG11" s="211"/>
      <c r="BH11" s="212" t="s">
        <v>74</v>
      </c>
      <c r="BI11" s="211"/>
    </row>
    <row r="12" spans="1:61" s="225" customFormat="1" ht="16.5" customHeight="1">
      <c r="A12" s="213"/>
      <c r="B12" s="214"/>
      <c r="C12" s="215"/>
      <c r="D12" s="216">
        <f t="shared" ref="D12:D17" si="0">IF(AQ12&lt;&gt;"FEL!",AS12,"FEL")</f>
        <v>1</v>
      </c>
      <c r="E12" s="289">
        <f>COUNTIF(I12:AN12,"=T")</f>
        <v>0</v>
      </c>
      <c r="F12" s="218">
        <f>J12+N12+R12+V12+Z12+AD12+AH12+AL12</f>
        <v>0</v>
      </c>
      <c r="G12" s="219">
        <f>COUNTIF(I12:AN12,"=B")</f>
        <v>0</v>
      </c>
      <c r="H12" s="290">
        <f>L12+P12+T12+X12+AB12+AF12+AJ12+AN12</f>
        <v>0</v>
      </c>
      <c r="I12" s="221"/>
      <c r="J12" s="222"/>
      <c r="K12" s="223"/>
      <c r="L12" s="224"/>
      <c r="M12" s="221"/>
      <c r="N12" s="222"/>
      <c r="O12" s="223"/>
      <c r="P12" s="224"/>
      <c r="Q12" s="221"/>
      <c r="R12" s="222"/>
      <c r="S12" s="223"/>
      <c r="T12" s="224"/>
      <c r="U12" s="221"/>
      <c r="V12" s="222"/>
      <c r="W12" s="223"/>
      <c r="X12" s="224"/>
      <c r="Y12" s="221"/>
      <c r="Z12" s="222"/>
      <c r="AA12" s="223"/>
      <c r="AB12" s="224"/>
      <c r="AC12" s="221"/>
      <c r="AD12" s="222"/>
      <c r="AE12" s="223"/>
      <c r="AF12" s="224"/>
      <c r="AG12" s="221"/>
      <c r="AH12" s="222"/>
      <c r="AI12" s="223"/>
      <c r="AJ12" s="224"/>
      <c r="AK12" s="221"/>
      <c r="AL12" s="222"/>
      <c r="AM12" s="223"/>
      <c r="AN12" s="224"/>
      <c r="AQ12" s="226" t="str">
        <f t="shared" ref="AQ12" si="1">IF(SUM(AT12:BI12)&gt;0,"FEL!","")</f>
        <v/>
      </c>
      <c r="AR12" s="227">
        <f t="shared" ref="AR12:AR17" si="2">100100100100+(E12*POWER(10,11))-(F12*POWER(10,9))+(G12*POWER(10,8))-(H12*POWER(10,6))</f>
        <v>100100100100</v>
      </c>
      <c r="AS12" s="228">
        <f t="shared" ref="AS12:AS17" si="3">IF(AR12&gt;100100,RANK(AR12,AR:AR),"")</f>
        <v>1</v>
      </c>
      <c r="AT12" s="229">
        <f t="shared" ref="AT12:AT17" si="4">IF(J12&lt;&gt;"",IF(I12&lt;&gt;"T",1,0),IF(I12&lt;&gt;"T",0,2))</f>
        <v>0</v>
      </c>
      <c r="AU12" s="230">
        <f t="shared" ref="AU12:AU17" si="5">IF(L12&lt;&gt;"",IF(K12&lt;&gt;"B",1,0),IF(K12&lt;&gt;"B",0,2))</f>
        <v>0</v>
      </c>
      <c r="AV12" s="231">
        <f t="shared" ref="AV12:AV17" si="6">IF(N12&lt;&gt;"",IF(M12&lt;&gt;"T",1,0),IF(M12&lt;&gt;"T",0,2))</f>
        <v>0</v>
      </c>
      <c r="AW12" s="230">
        <f t="shared" ref="AW12:AW17" si="7">IF(P12&lt;&gt;"",IF(O12&lt;&gt;"B",1,0),IF(O12&lt;&gt;"B",0,2))</f>
        <v>0</v>
      </c>
      <c r="AX12" s="231">
        <f t="shared" ref="AX12:AX17" si="8">IF(R12&lt;&gt;"",IF(Q12&lt;&gt;"T",1,0),IF(Q12&lt;&gt;"T",0,2))</f>
        <v>0</v>
      </c>
      <c r="AY12" s="230">
        <f t="shared" ref="AY12:AY17" si="9">IF(T12&lt;&gt;"",IF(S12&lt;&gt;"B",1,0),IF(S12&lt;&gt;"B",0,2))</f>
        <v>0</v>
      </c>
      <c r="AZ12" s="231">
        <f t="shared" ref="AZ12:AZ17" si="10">IF(V12&lt;&gt;"",IF(U12&lt;&gt;"T",1,0),IF(U12&lt;&gt;"T",0,2))</f>
        <v>0</v>
      </c>
      <c r="BA12" s="230">
        <f t="shared" ref="BA12:BA17" si="11">IF(X12&lt;&gt;"",IF(W12&lt;&gt;"B",1,0),IF(W12&lt;&gt;"B",0,2))</f>
        <v>0</v>
      </c>
      <c r="BB12" s="231">
        <f t="shared" ref="BB12:BB17" si="12">IF(Z12&lt;&gt;"",IF(Y12&lt;&gt;"T",1,0),IF(Y12&lt;&gt;"T",0,2))</f>
        <v>0</v>
      </c>
      <c r="BC12" s="230">
        <f t="shared" ref="BC12:BC17" si="13">IF(AB12&lt;&gt;"",IF(AA12&lt;&gt;"B",1,0),IF(AA12&lt;&gt;"B",0,2))</f>
        <v>0</v>
      </c>
      <c r="BD12" s="231">
        <f t="shared" ref="BD12:BD17" si="14">IF(AD12&lt;&gt;"",IF(AC12&lt;&gt;"T",1,0),IF(AC12&lt;&gt;"T",0,2))</f>
        <v>0</v>
      </c>
      <c r="BE12" s="230">
        <f t="shared" ref="BE12:BE17" si="15">IF(AF12&lt;&gt;"",IF(AE12&lt;&gt;"B",1,0),IF(AE12&lt;&gt;"B",0,2))</f>
        <v>0</v>
      </c>
      <c r="BF12" s="231">
        <f t="shared" ref="BF12:BF17" si="16">IF(AH12&lt;&gt;"",IF(AG12&lt;&gt;"T",1,0),IF(AG12&lt;&gt;"T",0,2))</f>
        <v>0</v>
      </c>
      <c r="BG12" s="230">
        <f t="shared" ref="BG12:BG17" si="17">IF(AJ12&lt;&gt;"",IF(AI12&lt;&gt;"B",1,0),IF(AI12&lt;&gt;"B",0,2))</f>
        <v>0</v>
      </c>
      <c r="BH12" s="231">
        <f t="shared" ref="BH12:BH17" si="18">IF(AL12&lt;&gt;"",IF(AK12&lt;&gt;"T",1,0),IF(AK12&lt;&gt;"T",0,2))</f>
        <v>0</v>
      </c>
      <c r="BI12" s="230">
        <f t="shared" ref="BI12:BI17" si="19">IF(AN12&lt;&gt;"",IF(AM12&lt;&gt;"B",1,0),IF(AM12&lt;&gt;"B",0,2))</f>
        <v>0</v>
      </c>
    </row>
    <row r="13" spans="1:61" s="225" customFormat="1" ht="16.5" customHeight="1">
      <c r="A13" s="213"/>
      <c r="B13" s="214"/>
      <c r="C13" s="215"/>
      <c r="D13" s="232">
        <f t="shared" si="0"/>
        <v>1</v>
      </c>
      <c r="E13" s="291">
        <f t="shared" ref="E13:E17" si="20">COUNTIF(I13:AN13,"=T")</f>
        <v>0</v>
      </c>
      <c r="F13" s="234">
        <f t="shared" ref="F13:F17" si="21">J13+N13+R13+V13+Z13+AD13+AH13+AL13</f>
        <v>0</v>
      </c>
      <c r="G13" s="235">
        <f t="shared" ref="G13:G17" si="22">COUNTIF(I13:AN13,"=B")</f>
        <v>0</v>
      </c>
      <c r="H13" s="292">
        <f t="shared" ref="H13:H17" si="23">L13+P13+T13+X13+AB13+AF13+AJ13+AN13</f>
        <v>0</v>
      </c>
      <c r="I13" s="237"/>
      <c r="J13" s="238"/>
      <c r="K13" s="239"/>
      <c r="L13" s="230"/>
      <c r="M13" s="237"/>
      <c r="N13" s="238"/>
      <c r="O13" s="239"/>
      <c r="P13" s="230"/>
      <c r="Q13" s="237"/>
      <c r="R13" s="238"/>
      <c r="S13" s="239"/>
      <c r="T13" s="230"/>
      <c r="U13" s="237"/>
      <c r="V13" s="238"/>
      <c r="W13" s="239"/>
      <c r="X13" s="230"/>
      <c r="Y13" s="237"/>
      <c r="Z13" s="238"/>
      <c r="AA13" s="239"/>
      <c r="AB13" s="230"/>
      <c r="AC13" s="237"/>
      <c r="AD13" s="238"/>
      <c r="AE13" s="239"/>
      <c r="AF13" s="230"/>
      <c r="AG13" s="237"/>
      <c r="AH13" s="238"/>
      <c r="AI13" s="239"/>
      <c r="AJ13" s="230"/>
      <c r="AK13" s="237"/>
      <c r="AL13" s="238"/>
      <c r="AM13" s="239"/>
      <c r="AN13" s="230"/>
      <c r="AQ13" s="226" t="str">
        <f>IF(SUM(AT13:BI13)&gt;0,"FEL!","")</f>
        <v/>
      </c>
      <c r="AR13" s="227">
        <f t="shared" si="2"/>
        <v>100100100100</v>
      </c>
      <c r="AS13" s="228">
        <f t="shared" si="3"/>
        <v>1</v>
      </c>
      <c r="AT13" s="229">
        <f t="shared" si="4"/>
        <v>0</v>
      </c>
      <c r="AU13" s="230">
        <f t="shared" si="5"/>
        <v>0</v>
      </c>
      <c r="AV13" s="231">
        <f t="shared" si="6"/>
        <v>0</v>
      </c>
      <c r="AW13" s="230">
        <f t="shared" si="7"/>
        <v>0</v>
      </c>
      <c r="AX13" s="231">
        <f t="shared" si="8"/>
        <v>0</v>
      </c>
      <c r="AY13" s="230">
        <f t="shared" si="9"/>
        <v>0</v>
      </c>
      <c r="AZ13" s="231">
        <f t="shared" si="10"/>
        <v>0</v>
      </c>
      <c r="BA13" s="230">
        <f t="shared" si="11"/>
        <v>0</v>
      </c>
      <c r="BB13" s="231">
        <f t="shared" si="12"/>
        <v>0</v>
      </c>
      <c r="BC13" s="230">
        <f t="shared" si="13"/>
        <v>0</v>
      </c>
      <c r="BD13" s="231">
        <f t="shared" si="14"/>
        <v>0</v>
      </c>
      <c r="BE13" s="230">
        <f t="shared" si="15"/>
        <v>0</v>
      </c>
      <c r="BF13" s="231">
        <f t="shared" si="16"/>
        <v>0</v>
      </c>
      <c r="BG13" s="230">
        <f t="shared" si="17"/>
        <v>0</v>
      </c>
      <c r="BH13" s="231">
        <f t="shared" si="18"/>
        <v>0</v>
      </c>
      <c r="BI13" s="230">
        <f t="shared" si="19"/>
        <v>0</v>
      </c>
    </row>
    <row r="14" spans="1:61" s="225" customFormat="1" ht="16.5" customHeight="1">
      <c r="A14" s="213"/>
      <c r="B14" s="240"/>
      <c r="C14" s="215"/>
      <c r="D14" s="232">
        <f t="shared" si="0"/>
        <v>1</v>
      </c>
      <c r="E14" s="291">
        <f t="shared" si="20"/>
        <v>0</v>
      </c>
      <c r="F14" s="234">
        <f t="shared" si="21"/>
        <v>0</v>
      </c>
      <c r="G14" s="235">
        <f t="shared" si="22"/>
        <v>0</v>
      </c>
      <c r="H14" s="292">
        <f t="shared" si="23"/>
        <v>0</v>
      </c>
      <c r="I14" s="237"/>
      <c r="J14" s="238"/>
      <c r="K14" s="239"/>
      <c r="L14" s="230"/>
      <c r="M14" s="237"/>
      <c r="N14" s="238"/>
      <c r="O14" s="239"/>
      <c r="P14" s="230"/>
      <c r="Q14" s="237"/>
      <c r="R14" s="238"/>
      <c r="S14" s="239"/>
      <c r="T14" s="230"/>
      <c r="U14" s="237"/>
      <c r="V14" s="238"/>
      <c r="W14" s="239"/>
      <c r="X14" s="230"/>
      <c r="Y14" s="237"/>
      <c r="Z14" s="238"/>
      <c r="AA14" s="239"/>
      <c r="AB14" s="230"/>
      <c r="AC14" s="237"/>
      <c r="AD14" s="238"/>
      <c r="AE14" s="239"/>
      <c r="AF14" s="230"/>
      <c r="AG14" s="237"/>
      <c r="AH14" s="238"/>
      <c r="AI14" s="239"/>
      <c r="AJ14" s="230"/>
      <c r="AK14" s="237"/>
      <c r="AL14" s="238"/>
      <c r="AM14" s="239"/>
      <c r="AN14" s="230"/>
      <c r="AQ14" s="226" t="str">
        <f t="shared" ref="AQ14:AQ17" si="24">IF(SUM(AT14:BI14)&gt;0,"FEL!","")</f>
        <v/>
      </c>
      <c r="AR14" s="227">
        <f t="shared" si="2"/>
        <v>100100100100</v>
      </c>
      <c r="AS14" s="228">
        <f t="shared" si="3"/>
        <v>1</v>
      </c>
      <c r="AT14" s="229">
        <f t="shared" si="4"/>
        <v>0</v>
      </c>
      <c r="AU14" s="230">
        <f t="shared" si="5"/>
        <v>0</v>
      </c>
      <c r="AV14" s="231">
        <f t="shared" si="6"/>
        <v>0</v>
      </c>
      <c r="AW14" s="230">
        <f t="shared" si="7"/>
        <v>0</v>
      </c>
      <c r="AX14" s="231">
        <f t="shared" si="8"/>
        <v>0</v>
      </c>
      <c r="AY14" s="230">
        <f t="shared" si="9"/>
        <v>0</v>
      </c>
      <c r="AZ14" s="231">
        <f t="shared" si="10"/>
        <v>0</v>
      </c>
      <c r="BA14" s="230">
        <f t="shared" si="11"/>
        <v>0</v>
      </c>
      <c r="BB14" s="231">
        <f t="shared" si="12"/>
        <v>0</v>
      </c>
      <c r="BC14" s="230">
        <f t="shared" si="13"/>
        <v>0</v>
      </c>
      <c r="BD14" s="231">
        <f t="shared" si="14"/>
        <v>0</v>
      </c>
      <c r="BE14" s="230">
        <f t="shared" si="15"/>
        <v>0</v>
      </c>
      <c r="BF14" s="231">
        <f t="shared" si="16"/>
        <v>0</v>
      </c>
      <c r="BG14" s="230">
        <f t="shared" si="17"/>
        <v>0</v>
      </c>
      <c r="BH14" s="231">
        <f t="shared" si="18"/>
        <v>0</v>
      </c>
      <c r="BI14" s="230">
        <f t="shared" si="19"/>
        <v>0</v>
      </c>
    </row>
    <row r="15" spans="1:61" s="225" customFormat="1" ht="16.5" customHeight="1">
      <c r="A15" s="213"/>
      <c r="B15" s="214"/>
      <c r="C15" s="215"/>
      <c r="D15" s="232">
        <f t="shared" si="0"/>
        <v>1</v>
      </c>
      <c r="E15" s="291">
        <f t="shared" si="20"/>
        <v>0</v>
      </c>
      <c r="F15" s="234">
        <f t="shared" si="21"/>
        <v>0</v>
      </c>
      <c r="G15" s="235">
        <f t="shared" si="22"/>
        <v>0</v>
      </c>
      <c r="H15" s="292">
        <f t="shared" si="23"/>
        <v>0</v>
      </c>
      <c r="I15" s="237"/>
      <c r="J15" s="238"/>
      <c r="K15" s="239"/>
      <c r="L15" s="230"/>
      <c r="M15" s="237"/>
      <c r="N15" s="238"/>
      <c r="O15" s="239"/>
      <c r="P15" s="230"/>
      <c r="Q15" s="237"/>
      <c r="R15" s="238"/>
      <c r="S15" s="239"/>
      <c r="T15" s="230"/>
      <c r="U15" s="237"/>
      <c r="V15" s="238"/>
      <c r="W15" s="239"/>
      <c r="X15" s="230"/>
      <c r="Y15" s="237"/>
      <c r="Z15" s="238"/>
      <c r="AA15" s="239"/>
      <c r="AB15" s="230"/>
      <c r="AC15" s="237"/>
      <c r="AD15" s="238"/>
      <c r="AE15" s="239"/>
      <c r="AF15" s="230"/>
      <c r="AG15" s="237"/>
      <c r="AH15" s="238"/>
      <c r="AI15" s="239"/>
      <c r="AJ15" s="230"/>
      <c r="AK15" s="237"/>
      <c r="AL15" s="238"/>
      <c r="AM15" s="239"/>
      <c r="AN15" s="230"/>
      <c r="AQ15" s="226" t="str">
        <f t="shared" si="24"/>
        <v/>
      </c>
      <c r="AR15" s="227">
        <f t="shared" si="2"/>
        <v>100100100100</v>
      </c>
      <c r="AS15" s="228">
        <f t="shared" si="3"/>
        <v>1</v>
      </c>
      <c r="AT15" s="229">
        <f t="shared" si="4"/>
        <v>0</v>
      </c>
      <c r="AU15" s="230">
        <f t="shared" si="5"/>
        <v>0</v>
      </c>
      <c r="AV15" s="231">
        <f t="shared" si="6"/>
        <v>0</v>
      </c>
      <c r="AW15" s="230">
        <f t="shared" si="7"/>
        <v>0</v>
      </c>
      <c r="AX15" s="231">
        <f t="shared" si="8"/>
        <v>0</v>
      </c>
      <c r="AY15" s="230">
        <f t="shared" si="9"/>
        <v>0</v>
      </c>
      <c r="AZ15" s="231">
        <f t="shared" si="10"/>
        <v>0</v>
      </c>
      <c r="BA15" s="230">
        <f t="shared" si="11"/>
        <v>0</v>
      </c>
      <c r="BB15" s="231">
        <f t="shared" si="12"/>
        <v>0</v>
      </c>
      <c r="BC15" s="230">
        <f t="shared" si="13"/>
        <v>0</v>
      </c>
      <c r="BD15" s="231">
        <f t="shared" si="14"/>
        <v>0</v>
      </c>
      <c r="BE15" s="230">
        <f t="shared" si="15"/>
        <v>0</v>
      </c>
      <c r="BF15" s="231">
        <f t="shared" si="16"/>
        <v>0</v>
      </c>
      <c r="BG15" s="230">
        <f t="shared" si="17"/>
        <v>0</v>
      </c>
      <c r="BH15" s="231">
        <f t="shared" si="18"/>
        <v>0</v>
      </c>
      <c r="BI15" s="230">
        <f t="shared" si="19"/>
        <v>0</v>
      </c>
    </row>
    <row r="16" spans="1:61" s="225" customFormat="1" ht="16.5" customHeight="1">
      <c r="A16" s="213"/>
      <c r="B16" s="214"/>
      <c r="C16" s="215"/>
      <c r="D16" s="232">
        <f t="shared" si="0"/>
        <v>1</v>
      </c>
      <c r="E16" s="291">
        <f t="shared" si="20"/>
        <v>0</v>
      </c>
      <c r="F16" s="234">
        <f t="shared" si="21"/>
        <v>0</v>
      </c>
      <c r="G16" s="235">
        <f t="shared" si="22"/>
        <v>0</v>
      </c>
      <c r="H16" s="292">
        <f t="shared" si="23"/>
        <v>0</v>
      </c>
      <c r="I16" s="237"/>
      <c r="J16" s="238"/>
      <c r="K16" s="239"/>
      <c r="L16" s="230"/>
      <c r="M16" s="237"/>
      <c r="N16" s="238"/>
      <c r="O16" s="239"/>
      <c r="P16" s="230"/>
      <c r="Q16" s="237"/>
      <c r="R16" s="238"/>
      <c r="S16" s="239"/>
      <c r="T16" s="230"/>
      <c r="U16" s="237"/>
      <c r="V16" s="238"/>
      <c r="W16" s="239"/>
      <c r="X16" s="230"/>
      <c r="Y16" s="237"/>
      <c r="Z16" s="238"/>
      <c r="AA16" s="239"/>
      <c r="AB16" s="230"/>
      <c r="AC16" s="237"/>
      <c r="AD16" s="238"/>
      <c r="AE16" s="239"/>
      <c r="AF16" s="230"/>
      <c r="AG16" s="237"/>
      <c r="AH16" s="238"/>
      <c r="AI16" s="239"/>
      <c r="AJ16" s="230"/>
      <c r="AK16" s="237"/>
      <c r="AL16" s="238"/>
      <c r="AM16" s="239"/>
      <c r="AN16" s="230"/>
      <c r="AQ16" s="226" t="str">
        <f t="shared" si="24"/>
        <v/>
      </c>
      <c r="AR16" s="227">
        <f t="shared" si="2"/>
        <v>100100100100</v>
      </c>
      <c r="AS16" s="228">
        <f t="shared" si="3"/>
        <v>1</v>
      </c>
      <c r="AT16" s="229">
        <f t="shared" si="4"/>
        <v>0</v>
      </c>
      <c r="AU16" s="230">
        <f t="shared" si="5"/>
        <v>0</v>
      </c>
      <c r="AV16" s="231">
        <f t="shared" si="6"/>
        <v>0</v>
      </c>
      <c r="AW16" s="230">
        <f t="shared" si="7"/>
        <v>0</v>
      </c>
      <c r="AX16" s="231">
        <f t="shared" si="8"/>
        <v>0</v>
      </c>
      <c r="AY16" s="230">
        <f t="shared" si="9"/>
        <v>0</v>
      </c>
      <c r="AZ16" s="231">
        <f t="shared" si="10"/>
        <v>0</v>
      </c>
      <c r="BA16" s="230">
        <f t="shared" si="11"/>
        <v>0</v>
      </c>
      <c r="BB16" s="231">
        <f t="shared" si="12"/>
        <v>0</v>
      </c>
      <c r="BC16" s="230">
        <f t="shared" si="13"/>
        <v>0</v>
      </c>
      <c r="BD16" s="231">
        <f t="shared" si="14"/>
        <v>0</v>
      </c>
      <c r="BE16" s="230">
        <f t="shared" si="15"/>
        <v>0</v>
      </c>
      <c r="BF16" s="231">
        <f t="shared" si="16"/>
        <v>0</v>
      </c>
      <c r="BG16" s="230">
        <f t="shared" si="17"/>
        <v>0</v>
      </c>
      <c r="BH16" s="231">
        <f t="shared" si="18"/>
        <v>0</v>
      </c>
      <c r="BI16" s="230">
        <f t="shared" si="19"/>
        <v>0</v>
      </c>
    </row>
    <row r="17" spans="1:61" s="225" customFormat="1" ht="16.5" customHeight="1" thickBot="1">
      <c r="A17" s="241"/>
      <c r="B17" s="242"/>
      <c r="C17" s="243"/>
      <c r="D17" s="244">
        <f t="shared" si="0"/>
        <v>1</v>
      </c>
      <c r="E17" s="293">
        <f t="shared" si="20"/>
        <v>0</v>
      </c>
      <c r="F17" s="246">
        <f t="shared" si="21"/>
        <v>0</v>
      </c>
      <c r="G17" s="247">
        <f t="shared" si="22"/>
        <v>0</v>
      </c>
      <c r="H17" s="294">
        <f t="shared" si="23"/>
        <v>0</v>
      </c>
      <c r="I17" s="249"/>
      <c r="J17" s="250"/>
      <c r="K17" s="251"/>
      <c r="L17" s="252"/>
      <c r="M17" s="249"/>
      <c r="N17" s="250"/>
      <c r="O17" s="251"/>
      <c r="P17" s="252"/>
      <c r="Q17" s="249"/>
      <c r="R17" s="250"/>
      <c r="S17" s="251"/>
      <c r="T17" s="252"/>
      <c r="U17" s="249"/>
      <c r="V17" s="250"/>
      <c r="W17" s="251"/>
      <c r="X17" s="252"/>
      <c r="Y17" s="249"/>
      <c r="Z17" s="250"/>
      <c r="AA17" s="251"/>
      <c r="AB17" s="252"/>
      <c r="AC17" s="249"/>
      <c r="AD17" s="250"/>
      <c r="AE17" s="251"/>
      <c r="AF17" s="252"/>
      <c r="AG17" s="249"/>
      <c r="AH17" s="250"/>
      <c r="AI17" s="251"/>
      <c r="AJ17" s="252"/>
      <c r="AK17" s="249"/>
      <c r="AL17" s="250"/>
      <c r="AM17" s="251"/>
      <c r="AN17" s="252"/>
      <c r="AQ17" s="226" t="str">
        <f t="shared" si="24"/>
        <v/>
      </c>
      <c r="AR17" s="227">
        <f t="shared" si="2"/>
        <v>100100100100</v>
      </c>
      <c r="AS17" s="228">
        <f t="shared" si="3"/>
        <v>1</v>
      </c>
      <c r="AT17" s="229">
        <f t="shared" si="4"/>
        <v>0</v>
      </c>
      <c r="AU17" s="230">
        <f t="shared" si="5"/>
        <v>0</v>
      </c>
      <c r="AV17" s="231">
        <f t="shared" si="6"/>
        <v>0</v>
      </c>
      <c r="AW17" s="230">
        <f t="shared" si="7"/>
        <v>0</v>
      </c>
      <c r="AX17" s="231">
        <f t="shared" si="8"/>
        <v>0</v>
      </c>
      <c r="AY17" s="230">
        <f t="shared" si="9"/>
        <v>0</v>
      </c>
      <c r="AZ17" s="231">
        <f t="shared" si="10"/>
        <v>0</v>
      </c>
      <c r="BA17" s="230">
        <f t="shared" si="11"/>
        <v>0</v>
      </c>
      <c r="BB17" s="231">
        <f t="shared" si="12"/>
        <v>0</v>
      </c>
      <c r="BC17" s="230">
        <f t="shared" si="13"/>
        <v>0</v>
      </c>
      <c r="BD17" s="231">
        <f t="shared" si="14"/>
        <v>0</v>
      </c>
      <c r="BE17" s="230">
        <f t="shared" si="15"/>
        <v>0</v>
      </c>
      <c r="BF17" s="231">
        <f t="shared" si="16"/>
        <v>0</v>
      </c>
      <c r="BG17" s="230">
        <f t="shared" si="17"/>
        <v>0</v>
      </c>
      <c r="BH17" s="231">
        <f t="shared" si="18"/>
        <v>0</v>
      </c>
      <c r="BI17" s="230">
        <f t="shared" si="19"/>
        <v>0</v>
      </c>
    </row>
    <row r="18" spans="1:61">
      <c r="M18" s="263"/>
      <c r="N18" s="263"/>
      <c r="O18" s="3"/>
      <c r="P18" s="3"/>
      <c r="Q18" s="3"/>
      <c r="R18" s="3"/>
      <c r="S18" s="3"/>
      <c r="T18" s="3"/>
      <c r="U18" s="3"/>
      <c r="V18" s="3"/>
      <c r="W18" s="3"/>
      <c r="X18" s="3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</row>
    <row r="19" spans="1:61">
      <c r="M19" s="263"/>
      <c r="N19" s="263"/>
      <c r="O19" s="3"/>
      <c r="P19" s="3"/>
      <c r="Q19" s="3"/>
      <c r="R19" s="3"/>
      <c r="S19" s="3"/>
      <c r="T19" s="3"/>
      <c r="U19" s="3"/>
      <c r="V19" s="3"/>
      <c r="W19" s="3"/>
      <c r="X19" s="3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</row>
    <row r="20" spans="1:61">
      <c r="A20" s="163" t="s">
        <v>75</v>
      </c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47"/>
      <c r="O20" s="3"/>
      <c r="P20" s="3"/>
      <c r="Q20" s="3"/>
      <c r="R20" s="3"/>
      <c r="S20" s="3"/>
      <c r="T20" s="3"/>
      <c r="U20" s="3"/>
      <c r="V20" s="3"/>
      <c r="W20" s="3"/>
      <c r="X20" s="3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</row>
    <row r="21" spans="1:61">
      <c r="A21" s="165"/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50"/>
      <c r="O21" s="3"/>
      <c r="P21" s="3"/>
      <c r="Q21" s="3"/>
      <c r="R21" s="3"/>
      <c r="S21" s="3"/>
      <c r="T21" s="3"/>
      <c r="U21" s="3"/>
      <c r="V21" s="3"/>
      <c r="W21" s="3"/>
      <c r="X21" s="3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</row>
    <row r="22" spans="1:61">
      <c r="A22" s="165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50"/>
      <c r="O22" s="3"/>
      <c r="P22" s="3"/>
      <c r="Q22" s="3"/>
      <c r="R22" s="3"/>
      <c r="S22" s="3"/>
      <c r="T22" s="3"/>
      <c r="U22" s="3"/>
      <c r="V22" s="3"/>
      <c r="W22" s="3"/>
      <c r="X22" s="3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61">
      <c r="A23" s="165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50"/>
      <c r="O23" s="3"/>
      <c r="P23" s="3"/>
      <c r="Q23" s="3"/>
      <c r="R23" s="3"/>
      <c r="S23" s="3"/>
      <c r="T23" s="3"/>
      <c r="U23" s="3"/>
      <c r="V23" s="3"/>
      <c r="W23" s="3"/>
      <c r="X23" s="3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61">
      <c r="A24" s="165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50"/>
      <c r="O24" s="3"/>
      <c r="P24" s="3"/>
      <c r="Q24" s="3"/>
      <c r="R24" s="3"/>
      <c r="S24" s="3"/>
      <c r="T24" s="3"/>
      <c r="U24" s="3"/>
      <c r="V24" s="3"/>
      <c r="W24" s="3"/>
      <c r="X24" s="3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</row>
    <row r="25" spans="1:61">
      <c r="A25" s="165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50"/>
      <c r="O25" s="3"/>
      <c r="P25" s="3"/>
      <c r="Q25" s="3"/>
      <c r="R25" s="3"/>
      <c r="S25" s="3"/>
      <c r="T25" s="3"/>
      <c r="U25" s="3"/>
      <c r="V25" s="3"/>
      <c r="W25" s="3"/>
      <c r="X25" s="3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</row>
    <row r="26" spans="1:61">
      <c r="A26" s="165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50"/>
      <c r="O26" s="3"/>
      <c r="P26" s="3"/>
      <c r="Q26" s="3"/>
      <c r="R26" s="3"/>
      <c r="S26" s="3"/>
      <c r="T26" s="3"/>
      <c r="U26" s="3"/>
      <c r="V26" s="3"/>
      <c r="W26" s="3"/>
      <c r="X26" s="3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</row>
    <row r="27" spans="1:61">
      <c r="A27" s="165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50"/>
      <c r="O27" s="3"/>
      <c r="P27" s="3"/>
      <c r="Q27" s="3"/>
      <c r="R27" s="3"/>
      <c r="S27" s="3"/>
      <c r="T27" s="3"/>
      <c r="U27" s="3"/>
      <c r="V27" s="3"/>
      <c r="W27" s="3"/>
      <c r="X27" s="3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</row>
    <row r="28" spans="1:61">
      <c r="A28" s="165"/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50"/>
      <c r="O28" s="3"/>
      <c r="P28" s="3"/>
      <c r="Q28" s="3"/>
      <c r="R28" s="3"/>
      <c r="S28" s="3"/>
      <c r="T28" s="3"/>
      <c r="U28" s="3"/>
      <c r="V28" s="3"/>
      <c r="W28" s="3"/>
      <c r="X28" s="3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</row>
    <row r="29" spans="1:61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50"/>
      <c r="O29" s="3"/>
      <c r="P29" s="3"/>
      <c r="Q29" s="3"/>
      <c r="R29" s="3"/>
      <c r="S29" s="3"/>
      <c r="T29" s="3"/>
      <c r="U29" s="3"/>
      <c r="V29" s="3"/>
      <c r="W29" s="3"/>
      <c r="X29" s="3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</row>
    <row r="30" spans="1:61">
      <c r="A30" s="148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50"/>
      <c r="O30" s="3"/>
      <c r="P30" s="3"/>
      <c r="Q30" s="3"/>
      <c r="R30" s="3"/>
      <c r="S30" s="3"/>
      <c r="T30" s="3"/>
      <c r="U30" s="3"/>
      <c r="V30" s="3"/>
      <c r="W30" s="3"/>
      <c r="X30" s="3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</row>
    <row r="31" spans="1:61">
      <c r="A31" s="148"/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50"/>
      <c r="O31" s="3"/>
      <c r="P31" s="3"/>
      <c r="Q31" s="3"/>
      <c r="R31" s="3"/>
      <c r="S31" s="3"/>
      <c r="T31" s="3"/>
      <c r="U31" s="3"/>
      <c r="V31" s="3"/>
      <c r="W31" s="3"/>
      <c r="X31" s="3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</row>
    <row r="32" spans="1:61">
      <c r="A32" s="148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50"/>
      <c r="O32" s="3"/>
      <c r="P32" s="3"/>
      <c r="Q32" s="3"/>
      <c r="R32" s="3"/>
      <c r="S32" s="3"/>
      <c r="T32" s="3"/>
      <c r="U32" s="3"/>
      <c r="V32" s="3"/>
      <c r="W32" s="3"/>
      <c r="X32" s="3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</row>
    <row r="33" spans="1:61">
      <c r="A33" s="148"/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50"/>
      <c r="O33" s="3"/>
      <c r="P33" s="3"/>
      <c r="Q33" s="3"/>
      <c r="R33" s="3"/>
      <c r="S33" s="3"/>
      <c r="T33" s="3"/>
      <c r="U33" s="3"/>
      <c r="V33" s="3"/>
      <c r="W33" s="3"/>
      <c r="X33" s="3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</row>
    <row r="34" spans="1:61">
      <c r="A34" s="148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50"/>
      <c r="O34" s="3"/>
      <c r="P34" s="3"/>
      <c r="Q34" s="3"/>
      <c r="R34" s="3"/>
      <c r="S34" s="3"/>
      <c r="T34" s="3"/>
      <c r="U34" s="3"/>
      <c r="V34" s="3"/>
      <c r="W34" s="3"/>
      <c r="X34" s="3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</row>
    <row r="35" spans="1:61">
      <c r="A35" s="148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50"/>
      <c r="O35" s="3"/>
      <c r="P35" s="3"/>
      <c r="Q35" s="3"/>
      <c r="R35" s="3"/>
      <c r="S35" s="3"/>
      <c r="T35" s="3"/>
      <c r="U35" s="3"/>
      <c r="V35" s="3"/>
      <c r="W35" s="3"/>
      <c r="X35" s="3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</row>
    <row r="36" spans="1:61">
      <c r="A36" s="151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3"/>
      <c r="O36" s="3"/>
      <c r="P36" s="3"/>
      <c r="Q36" s="3"/>
      <c r="R36" s="3"/>
      <c r="S36" s="3"/>
      <c r="T36" s="3"/>
      <c r="U36" s="3"/>
      <c r="V36" s="3"/>
      <c r="W36" s="3"/>
      <c r="X36" s="3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</row>
    <row r="37" spans="1:61">
      <c r="M37" s="263"/>
      <c r="N37" s="263"/>
      <c r="O37" s="3"/>
      <c r="P37" s="3"/>
      <c r="Q37" s="3"/>
      <c r="R37" s="3"/>
      <c r="S37" s="3"/>
      <c r="T37" s="3"/>
      <c r="U37" s="3"/>
      <c r="V37" s="3"/>
      <c r="W37" s="3"/>
      <c r="X37" s="3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</row>
  </sheetData>
  <autoFilter ref="A11:X11">
    <sortState ref="A13:AB18">
      <sortCondition descending="1" ref="E12"/>
    </sortState>
  </autoFilter>
  <mergeCells count="22">
    <mergeCell ref="A20:N36"/>
    <mergeCell ref="AX11:AY11"/>
    <mergeCell ref="AZ11:BA11"/>
    <mergeCell ref="BB11:BC11"/>
    <mergeCell ref="BD11:BE11"/>
    <mergeCell ref="BF11:BG11"/>
    <mergeCell ref="BH11:BI11"/>
    <mergeCell ref="Y10:AB10"/>
    <mergeCell ref="AC10:AF10"/>
    <mergeCell ref="AG10:AJ10"/>
    <mergeCell ref="AK10:AN10"/>
    <mergeCell ref="AT11:AU11"/>
    <mergeCell ref="AV11:AW11"/>
    <mergeCell ref="A1:X1"/>
    <mergeCell ref="A3:X3"/>
    <mergeCell ref="A5:X5"/>
    <mergeCell ref="C8:F8"/>
    <mergeCell ref="E10:H10"/>
    <mergeCell ref="I10:L10"/>
    <mergeCell ref="M10:P10"/>
    <mergeCell ref="Q10:T10"/>
    <mergeCell ref="U10:X10"/>
  </mergeCells>
  <dataValidations count="2">
    <dataValidation type="list" allowBlank="1" showInputMessage="1" showErrorMessage="1" error="ATTENTION !!!!!!!!!!_x000a__x000a_ONLY T FOR TOP" sqref="I12:I17 AG12:AG17 M12:M17 Y12:Y17 AC12:AC17 Q12:Q17 U12:U17 AK12:AK17">
      <formula1>"T"</formula1>
    </dataValidation>
    <dataValidation type="list" allowBlank="1" showInputMessage="1" showErrorMessage="1" error="ATTENTION !!!!!!!!!!!!!!!_x000a__x000a_ONLY B FOR BONUS" sqref="O12:O17 K12:K17 AI12:AI17 AE12:AE17 S12:S17 W12:W17 AA12:AA17 AM12:AM17">
      <formula1>"B"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A8" sqref="A8:XFD8"/>
    </sheetView>
  </sheetViews>
  <sheetFormatPr defaultRowHeight="12.75"/>
  <cols>
    <col min="1" max="1" width="8.7109375" customWidth="1"/>
    <col min="2" max="2" width="4.7109375" customWidth="1"/>
    <col min="3" max="3" width="22.42578125" customWidth="1"/>
    <col min="4" max="4" width="35" customWidth="1"/>
  </cols>
  <sheetData>
    <row r="1" spans="1:12" s="15" customFormat="1" ht="35.25" customHeight="1">
      <c r="A1" s="134" t="s">
        <v>29</v>
      </c>
      <c r="B1" s="129"/>
      <c r="C1" s="129"/>
      <c r="D1" s="129"/>
    </row>
    <row r="3" spans="1:12" s="15" customFormat="1" ht="20.25">
      <c r="A3" s="131" t="s">
        <v>30</v>
      </c>
      <c r="B3" s="130"/>
      <c r="C3" s="130"/>
      <c r="D3" s="130"/>
      <c r="E3" s="75"/>
      <c r="F3" s="75"/>
      <c r="G3" s="75"/>
      <c r="H3" s="75"/>
      <c r="I3" s="75"/>
      <c r="J3" s="75"/>
      <c r="K3" s="75"/>
      <c r="L3" s="75"/>
    </row>
    <row r="4" spans="1:12" s="15" customFormat="1" ht="15" customHeight="1">
      <c r="A4" s="31"/>
      <c r="B4" s="32"/>
      <c r="C4" s="32"/>
      <c r="D4" s="72"/>
    </row>
    <row r="5" spans="1:12" s="15" customFormat="1" ht="20.25" customHeight="1">
      <c r="A5" s="135" t="s">
        <v>35</v>
      </c>
      <c r="B5" s="130"/>
      <c r="C5" s="35"/>
      <c r="D5" s="35"/>
    </row>
    <row r="6" spans="1:12" s="15" customFormat="1" ht="20.25" customHeight="1">
      <c r="A6" s="136" t="s">
        <v>36</v>
      </c>
      <c r="B6" s="130"/>
      <c r="C6" s="56"/>
      <c r="D6" s="56"/>
    </row>
    <row r="7" spans="1:12" s="15" customFormat="1"/>
    <row r="8" spans="1:12" s="55" customFormat="1" ht="30">
      <c r="A8" s="54" t="s">
        <v>32</v>
      </c>
      <c r="B8" s="54" t="s">
        <v>17</v>
      </c>
      <c r="C8" s="54" t="s">
        <v>8</v>
      </c>
      <c r="D8" s="54" t="s">
        <v>33</v>
      </c>
    </row>
    <row r="9" spans="1:12" s="2" customFormat="1" ht="20.25" customHeight="1">
      <c r="A9" s="51">
        <v>1</v>
      </c>
      <c r="B9" s="51"/>
      <c r="C9" s="52"/>
      <c r="D9" s="53"/>
    </row>
    <row r="10" spans="1:12" s="2" customFormat="1" ht="20.25" customHeight="1">
      <c r="A10" s="36">
        <v>2</v>
      </c>
      <c r="B10" s="36"/>
      <c r="C10" s="37"/>
      <c r="D10" s="38"/>
    </row>
    <row r="11" spans="1:12" s="2" customFormat="1" ht="20.25" customHeight="1">
      <c r="A11" s="36">
        <v>3</v>
      </c>
      <c r="B11" s="36"/>
      <c r="C11" s="37"/>
      <c r="D11" s="38"/>
    </row>
    <row r="12" spans="1:12" s="2" customFormat="1" ht="20.25" customHeight="1">
      <c r="A12" s="36">
        <v>4</v>
      </c>
      <c r="B12" s="36"/>
      <c r="C12" s="37"/>
      <c r="D12" s="38"/>
    </row>
    <row r="13" spans="1:12" ht="20.25" customHeight="1">
      <c r="A13" s="36">
        <v>5</v>
      </c>
      <c r="B13" s="36"/>
      <c r="C13" s="37"/>
      <c r="D13" s="38"/>
    </row>
    <row r="14" spans="1:12" ht="20.25" customHeight="1">
      <c r="A14" s="36">
        <v>6</v>
      </c>
      <c r="B14" s="36"/>
      <c r="C14" s="37"/>
      <c r="D14" s="38"/>
    </row>
    <row r="15" spans="1:12" ht="20.25" customHeight="1">
      <c r="A15" s="36">
        <v>7</v>
      </c>
      <c r="B15" s="36"/>
      <c r="C15" s="37"/>
      <c r="D15" s="38"/>
    </row>
    <row r="16" spans="1:12" ht="20.25" customHeight="1">
      <c r="A16" s="36">
        <v>8</v>
      </c>
      <c r="B16" s="36"/>
      <c r="C16" s="37"/>
      <c r="D16" s="38"/>
    </row>
    <row r="17" spans="1:4" ht="20.25" customHeight="1">
      <c r="A17" s="36">
        <v>9</v>
      </c>
      <c r="B17" s="36"/>
      <c r="C17" s="37"/>
      <c r="D17" s="38"/>
    </row>
    <row r="18" spans="1:4" ht="20.25" customHeight="1">
      <c r="A18" s="36">
        <v>10</v>
      </c>
      <c r="B18" s="36"/>
      <c r="C18" s="37"/>
      <c r="D18" s="38"/>
    </row>
    <row r="19" spans="1:4" ht="20.25" customHeight="1">
      <c r="A19" s="36">
        <v>11</v>
      </c>
      <c r="B19" s="36"/>
      <c r="C19" s="37"/>
      <c r="D19" s="38"/>
    </row>
    <row r="20" spans="1:4" s="86" customFormat="1" ht="20.25" customHeight="1">
      <c r="A20" s="36">
        <v>12</v>
      </c>
      <c r="B20" s="36"/>
      <c r="C20" s="37"/>
      <c r="D20" s="38"/>
    </row>
    <row r="21" spans="1:4" s="86" customFormat="1" ht="20.25" customHeight="1">
      <c r="A21" s="36">
        <v>13</v>
      </c>
      <c r="B21" s="36"/>
      <c r="C21" s="37"/>
      <c r="D21" s="38"/>
    </row>
    <row r="22" spans="1:4" s="86" customFormat="1" ht="20.25" customHeight="1">
      <c r="A22" s="36">
        <v>14</v>
      </c>
      <c r="B22" s="36"/>
      <c r="C22" s="37"/>
      <c r="D22" s="38"/>
    </row>
    <row r="23" spans="1:4" s="86" customFormat="1" ht="20.25" customHeight="1">
      <c r="A23" s="36">
        <v>15</v>
      </c>
      <c r="B23" s="36"/>
      <c r="C23" s="37"/>
      <c r="D23" s="38"/>
    </row>
    <row r="24" spans="1:4" s="86" customFormat="1" ht="20.25" customHeight="1">
      <c r="A24" s="36">
        <v>16</v>
      </c>
      <c r="B24" s="36"/>
      <c r="C24" s="37"/>
      <c r="D24" s="38"/>
    </row>
    <row r="25" spans="1:4" ht="20.25" customHeight="1">
      <c r="A25" s="36">
        <v>17</v>
      </c>
      <c r="B25" s="36"/>
      <c r="C25" s="37"/>
      <c r="D25" s="38"/>
    </row>
    <row r="26" spans="1:4" ht="20.25" customHeight="1">
      <c r="A26" s="36">
        <v>18</v>
      </c>
      <c r="B26" s="36"/>
      <c r="C26" s="37"/>
      <c r="D26" s="38"/>
    </row>
    <row r="27" spans="1:4" ht="20.25" customHeight="1">
      <c r="A27" s="36">
        <v>19</v>
      </c>
      <c r="B27" s="36"/>
      <c r="C27" s="37"/>
      <c r="D27" s="38"/>
    </row>
    <row r="28" spans="1:4" ht="20.25" customHeight="1">
      <c r="A28" s="36">
        <v>20</v>
      </c>
      <c r="B28" s="36"/>
      <c r="C28" s="37"/>
      <c r="D28" s="38"/>
    </row>
    <row r="29" spans="1:4" ht="24.75" customHeight="1">
      <c r="A29" s="39" t="s">
        <v>18</v>
      </c>
      <c r="B29" s="39" t="s">
        <v>19</v>
      </c>
      <c r="C29" s="39"/>
      <c r="D29" s="39"/>
    </row>
    <row r="30" spans="1:4" ht="27.75">
      <c r="A30" s="40"/>
      <c r="B30" s="41" t="s">
        <v>20</v>
      </c>
      <c r="C30" s="41"/>
      <c r="D30" s="41"/>
    </row>
    <row r="31" spans="1:4" ht="15">
      <c r="A31" s="42" t="s">
        <v>21</v>
      </c>
      <c r="B31" s="40" t="s">
        <v>22</v>
      </c>
      <c r="C31" s="40"/>
      <c r="D31" s="40"/>
    </row>
    <row r="32" spans="1:4" ht="15.75" thickBot="1">
      <c r="A32" s="40"/>
      <c r="B32" s="40" t="s">
        <v>23</v>
      </c>
      <c r="C32" s="40"/>
      <c r="D32" s="40"/>
    </row>
    <row r="33" spans="1:4" ht="15">
      <c r="A33" s="39"/>
      <c r="B33" s="132" t="s">
        <v>9</v>
      </c>
      <c r="C33" s="133"/>
      <c r="D33" s="40"/>
    </row>
    <row r="34" spans="1:4" ht="15">
      <c r="A34" s="39"/>
      <c r="B34" s="43" t="s">
        <v>24</v>
      </c>
      <c r="C34" s="44" t="s">
        <v>25</v>
      </c>
      <c r="D34" s="40"/>
    </row>
    <row r="35" spans="1:4" ht="15.75" thickBot="1">
      <c r="A35" s="39"/>
      <c r="B35" s="45">
        <v>6</v>
      </c>
      <c r="C35" s="46">
        <v>3</v>
      </c>
      <c r="D35" s="40"/>
    </row>
    <row r="36" spans="1:4" ht="15">
      <c r="A36" s="39"/>
      <c r="B36" s="47" t="s">
        <v>26</v>
      </c>
      <c r="C36" s="48"/>
      <c r="D36" s="40"/>
    </row>
    <row r="37" spans="1:4" ht="15.75" thickBot="1">
      <c r="A37" s="39"/>
      <c r="B37" s="49"/>
      <c r="C37" s="50"/>
      <c r="D37" s="40"/>
    </row>
  </sheetData>
  <mergeCells count="5">
    <mergeCell ref="B33:C33"/>
    <mergeCell ref="A1:D1"/>
    <mergeCell ref="A3:D3"/>
    <mergeCell ref="A5:B5"/>
    <mergeCell ref="A6:B6"/>
  </mergeCells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&amp;C&amp;"Trebuchet MS,Normal"&amp;12Bouldering Championchips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A8" sqref="A8:XFD8"/>
    </sheetView>
  </sheetViews>
  <sheetFormatPr defaultRowHeight="12.75"/>
  <cols>
    <col min="1" max="1" width="8.7109375" customWidth="1"/>
    <col min="2" max="2" width="4.7109375" customWidth="1"/>
    <col min="3" max="3" width="22.42578125" customWidth="1"/>
    <col min="4" max="4" width="35" customWidth="1"/>
  </cols>
  <sheetData>
    <row r="1" spans="1:4" s="15" customFormat="1" ht="35.25" customHeight="1">
      <c r="A1" s="134" t="s">
        <v>27</v>
      </c>
      <c r="B1" s="129"/>
      <c r="C1" s="129"/>
      <c r="D1" s="129"/>
    </row>
    <row r="3" spans="1:4" s="15" customFormat="1" ht="20.25">
      <c r="A3" s="131" t="s">
        <v>30</v>
      </c>
      <c r="B3" s="130"/>
      <c r="C3" s="130"/>
      <c r="D3" s="130"/>
    </row>
    <row r="4" spans="1:4" s="15" customFormat="1" ht="15" customHeight="1">
      <c r="A4" s="31"/>
      <c r="B4" s="32"/>
      <c r="C4" s="32"/>
      <c r="D4" s="72"/>
    </row>
    <row r="5" spans="1:4" s="15" customFormat="1" ht="20.25" customHeight="1">
      <c r="A5" s="135" t="s">
        <v>35</v>
      </c>
      <c r="B5" s="130"/>
      <c r="C5" s="35"/>
      <c r="D5" s="35"/>
    </row>
    <row r="6" spans="1:4" s="15" customFormat="1" ht="20.25" customHeight="1">
      <c r="A6" s="136" t="s">
        <v>36</v>
      </c>
      <c r="B6" s="130"/>
      <c r="C6" s="56"/>
      <c r="D6" s="56"/>
    </row>
    <row r="7" spans="1:4" s="15" customFormat="1"/>
    <row r="8" spans="1:4" s="55" customFormat="1" ht="30">
      <c r="A8" s="54" t="s">
        <v>32</v>
      </c>
      <c r="B8" s="54" t="s">
        <v>17</v>
      </c>
      <c r="C8" s="54" t="s">
        <v>8</v>
      </c>
      <c r="D8" s="54" t="s">
        <v>34</v>
      </c>
    </row>
    <row r="9" spans="1:4" s="2" customFormat="1" ht="20.25" customHeight="1">
      <c r="A9" s="51">
        <v>1</v>
      </c>
      <c r="B9" s="51"/>
      <c r="C9" s="52"/>
      <c r="D9" s="53"/>
    </row>
    <row r="10" spans="1:4" s="2" customFormat="1" ht="20.25" customHeight="1">
      <c r="A10" s="36">
        <v>2</v>
      </c>
      <c r="B10" s="36"/>
      <c r="C10" s="37"/>
      <c r="D10" s="38"/>
    </row>
    <row r="11" spans="1:4" s="2" customFormat="1" ht="20.25" customHeight="1">
      <c r="A11" s="36">
        <v>3</v>
      </c>
      <c r="B11" s="36"/>
      <c r="C11" s="37"/>
      <c r="D11" s="38"/>
    </row>
    <row r="12" spans="1:4" s="2" customFormat="1" ht="20.25" customHeight="1">
      <c r="A12" s="36">
        <v>4</v>
      </c>
      <c r="B12" s="36"/>
      <c r="C12" s="37"/>
      <c r="D12" s="38"/>
    </row>
    <row r="13" spans="1:4" ht="20.25" customHeight="1">
      <c r="A13" s="36">
        <v>5</v>
      </c>
      <c r="B13" s="36"/>
      <c r="C13" s="37"/>
      <c r="D13" s="38"/>
    </row>
    <row r="14" spans="1:4" ht="20.25" customHeight="1">
      <c r="A14" s="36">
        <v>6</v>
      </c>
      <c r="B14" s="36"/>
      <c r="C14" s="37"/>
      <c r="D14" s="38"/>
    </row>
    <row r="15" spans="1:4" ht="20.25" customHeight="1">
      <c r="A15" s="36">
        <v>7</v>
      </c>
      <c r="B15" s="36"/>
      <c r="C15" s="37"/>
      <c r="D15" s="38"/>
    </row>
    <row r="16" spans="1:4" ht="20.25" customHeight="1">
      <c r="A16" s="36">
        <v>8</v>
      </c>
      <c r="B16" s="36"/>
      <c r="C16" s="37"/>
      <c r="D16" s="38"/>
    </row>
    <row r="17" spans="1:4" ht="20.25" customHeight="1">
      <c r="A17" s="36">
        <v>9</v>
      </c>
      <c r="B17" s="36"/>
      <c r="C17" s="37"/>
      <c r="D17" s="38"/>
    </row>
    <row r="18" spans="1:4" ht="20.25" customHeight="1">
      <c r="A18" s="36">
        <v>10</v>
      </c>
      <c r="B18" s="36"/>
      <c r="C18" s="37"/>
      <c r="D18" s="38"/>
    </row>
    <row r="19" spans="1:4" ht="20.25" customHeight="1">
      <c r="A19" s="36">
        <v>11</v>
      </c>
      <c r="B19" s="36"/>
      <c r="C19" s="37"/>
      <c r="D19" s="38"/>
    </row>
    <row r="20" spans="1:4" ht="20.25" customHeight="1">
      <c r="A20" s="36">
        <v>12</v>
      </c>
      <c r="B20" s="36"/>
      <c r="C20" s="37"/>
      <c r="D20" s="38"/>
    </row>
    <row r="21" spans="1:4" ht="20.25" customHeight="1">
      <c r="A21" s="36">
        <v>13</v>
      </c>
      <c r="B21" s="36"/>
      <c r="C21" s="37"/>
      <c r="D21" s="38"/>
    </row>
    <row r="22" spans="1:4" ht="20.25" customHeight="1">
      <c r="A22" s="36">
        <v>14</v>
      </c>
      <c r="B22" s="36"/>
      <c r="C22" s="37"/>
      <c r="D22" s="38"/>
    </row>
    <row r="23" spans="1:4" ht="20.25" customHeight="1">
      <c r="A23" s="36">
        <v>15</v>
      </c>
      <c r="B23" s="36"/>
      <c r="C23" s="37"/>
      <c r="D23" s="38"/>
    </row>
    <row r="24" spans="1:4" ht="20.25" customHeight="1">
      <c r="A24" s="36">
        <v>16</v>
      </c>
      <c r="B24" s="36"/>
      <c r="C24" s="37"/>
      <c r="D24" s="38"/>
    </row>
    <row r="25" spans="1:4" ht="20.25" customHeight="1">
      <c r="A25" s="36">
        <v>17</v>
      </c>
      <c r="B25" s="36"/>
      <c r="C25" s="37"/>
      <c r="D25" s="38"/>
    </row>
    <row r="26" spans="1:4" ht="20.25" customHeight="1">
      <c r="A26" s="36">
        <v>18</v>
      </c>
      <c r="B26" s="36"/>
      <c r="C26" s="37"/>
      <c r="D26" s="38"/>
    </row>
    <row r="27" spans="1:4" ht="20.25" customHeight="1">
      <c r="A27" s="36">
        <v>19</v>
      </c>
      <c r="B27" s="36"/>
      <c r="C27" s="37"/>
      <c r="D27" s="38"/>
    </row>
    <row r="28" spans="1:4" ht="20.25" customHeight="1">
      <c r="A28" s="36">
        <v>20</v>
      </c>
      <c r="B28" s="36"/>
      <c r="C28" s="37"/>
      <c r="D28" s="38"/>
    </row>
  </sheetData>
  <mergeCells count="4">
    <mergeCell ref="A1:D1"/>
    <mergeCell ref="A3:D3"/>
    <mergeCell ref="A5:B5"/>
    <mergeCell ref="A6:B6"/>
  </mergeCells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A4" sqref="A4"/>
    </sheetView>
  </sheetViews>
  <sheetFormatPr defaultRowHeight="12.75"/>
  <cols>
    <col min="1" max="1" width="6" customWidth="1"/>
    <col min="2" max="2" width="22.42578125" customWidth="1"/>
    <col min="3" max="3" width="35.85546875" customWidth="1"/>
    <col min="4" max="4" width="7.85546875" style="98" customWidth="1"/>
    <col min="5" max="5" width="7.85546875" customWidth="1"/>
    <col min="6" max="7" width="7.85546875" style="86" customWidth="1"/>
    <col min="9" max="14" width="14.140625" customWidth="1"/>
  </cols>
  <sheetData>
    <row r="1" spans="1:14" s="15" customFormat="1" ht="27.75" customHeight="1">
      <c r="A1" s="134" t="s">
        <v>40</v>
      </c>
      <c r="B1" s="137"/>
      <c r="C1" s="137"/>
      <c r="D1" s="138"/>
      <c r="I1" s="145" t="s">
        <v>60</v>
      </c>
      <c r="J1" s="146"/>
      <c r="K1" s="146"/>
      <c r="L1" s="146"/>
      <c r="M1" s="146"/>
      <c r="N1" s="147"/>
    </row>
    <row r="2" spans="1:14" s="15" customFormat="1" ht="10.5" customHeight="1">
      <c r="A2" s="16"/>
      <c r="B2" s="17"/>
      <c r="C2" s="17"/>
      <c r="D2" s="104"/>
      <c r="I2" s="148"/>
      <c r="J2" s="149"/>
      <c r="K2" s="149"/>
      <c r="L2" s="149"/>
      <c r="M2" s="149"/>
      <c r="N2" s="150"/>
    </row>
    <row r="3" spans="1:14" s="15" customFormat="1" ht="29.25" customHeight="1">
      <c r="A3" s="142"/>
      <c r="B3" s="138"/>
      <c r="C3" s="138"/>
      <c r="D3" s="138"/>
      <c r="I3" s="148"/>
      <c r="J3" s="149"/>
      <c r="K3" s="149"/>
      <c r="L3" s="149"/>
      <c r="M3" s="149"/>
      <c r="N3" s="150"/>
    </row>
    <row r="4" spans="1:14" s="15" customFormat="1" ht="11.25" customHeight="1" thickBot="1">
      <c r="D4" s="104"/>
      <c r="I4" s="148"/>
      <c r="J4" s="149"/>
      <c r="K4" s="149"/>
      <c r="L4" s="149"/>
      <c r="M4" s="149"/>
      <c r="N4" s="150"/>
    </row>
    <row r="5" spans="1:14" ht="36" customHeight="1" thickBot="1">
      <c r="A5" s="139" t="s">
        <v>37</v>
      </c>
      <c r="B5" s="140"/>
      <c r="C5" s="140"/>
      <c r="D5" s="141"/>
      <c r="I5" s="148"/>
      <c r="J5" s="149"/>
      <c r="K5" s="149"/>
      <c r="L5" s="149"/>
      <c r="M5" s="149"/>
      <c r="N5" s="150"/>
    </row>
    <row r="6" spans="1:14" s="74" customFormat="1" ht="73.5" customHeight="1">
      <c r="A6" s="143"/>
      <c r="B6" s="143"/>
      <c r="C6" s="143"/>
      <c r="D6" s="144"/>
      <c r="G6" s="86"/>
      <c r="I6" s="148"/>
      <c r="J6" s="149"/>
      <c r="K6" s="149"/>
      <c r="L6" s="149"/>
      <c r="M6" s="149"/>
      <c r="N6" s="150"/>
    </row>
    <row r="7" spans="1:14" s="86" customFormat="1" ht="15" customHeight="1">
      <c r="A7" s="4"/>
      <c r="B7" s="4"/>
      <c r="C7" s="4"/>
      <c r="D7" s="99"/>
      <c r="E7" s="4" t="s">
        <v>56</v>
      </c>
      <c r="F7" s="4" t="s">
        <v>49</v>
      </c>
      <c r="G7" s="122" t="s">
        <v>57</v>
      </c>
      <c r="I7" s="148"/>
      <c r="J7" s="149"/>
      <c r="K7" s="149"/>
      <c r="L7" s="149"/>
      <c r="M7" s="149"/>
      <c r="N7" s="150"/>
    </row>
    <row r="8" spans="1:14" s="86" customFormat="1" ht="15" customHeight="1">
      <c r="A8" s="6">
        <v>1</v>
      </c>
      <c r="B8" s="93"/>
      <c r="C8" s="94"/>
      <c r="D8" s="100"/>
      <c r="E8" s="123">
        <f t="shared" ref="E8:E32" ca="1" si="0">RAND()</f>
        <v>0.88862111170808167</v>
      </c>
      <c r="F8" s="123"/>
      <c r="G8" s="120"/>
      <c r="I8" s="148"/>
      <c r="J8" s="149"/>
      <c r="K8" s="149"/>
      <c r="L8" s="149"/>
      <c r="M8" s="149"/>
      <c r="N8" s="150"/>
    </row>
    <row r="9" spans="1:14" s="86" customFormat="1" ht="15" customHeight="1">
      <c r="A9" s="6">
        <v>2</v>
      </c>
      <c r="B9" s="87"/>
      <c r="C9" s="94"/>
      <c r="D9" s="100"/>
      <c r="E9" s="123">
        <f t="shared" ca="1" si="0"/>
        <v>0.45954851991400569</v>
      </c>
      <c r="F9" s="123"/>
      <c r="G9" s="121"/>
      <c r="I9" s="148"/>
      <c r="J9" s="149"/>
      <c r="K9" s="149"/>
      <c r="L9" s="149"/>
      <c r="M9" s="149"/>
      <c r="N9" s="150"/>
    </row>
    <row r="10" spans="1:14" s="86" customFormat="1" ht="15" customHeight="1">
      <c r="A10" s="6">
        <v>3</v>
      </c>
      <c r="B10" s="93"/>
      <c r="C10" s="94"/>
      <c r="D10" s="100"/>
      <c r="E10" s="123">
        <f t="shared" ca="1" si="0"/>
        <v>0.19749993734974447</v>
      </c>
      <c r="F10" s="123"/>
      <c r="G10" s="120"/>
      <c r="I10" s="148"/>
      <c r="J10" s="149"/>
      <c r="K10" s="149"/>
      <c r="L10" s="149"/>
      <c r="M10" s="149"/>
      <c r="N10" s="150"/>
    </row>
    <row r="11" spans="1:14" s="86" customFormat="1" ht="15" customHeight="1">
      <c r="A11" s="107">
        <v>4</v>
      </c>
      <c r="B11" s="93"/>
      <c r="C11" s="94"/>
      <c r="D11" s="100"/>
      <c r="E11" s="123">
        <f t="shared" ca="1" si="0"/>
        <v>0.26371902957648685</v>
      </c>
      <c r="F11" s="123"/>
      <c r="G11" s="121"/>
      <c r="I11" s="148"/>
      <c r="J11" s="149"/>
      <c r="K11" s="149"/>
      <c r="L11" s="149"/>
      <c r="M11" s="149"/>
      <c r="N11" s="150"/>
    </row>
    <row r="12" spans="1:14" s="86" customFormat="1" ht="15" customHeight="1">
      <c r="A12" s="6">
        <v>5</v>
      </c>
      <c r="B12" s="93"/>
      <c r="C12" s="94"/>
      <c r="D12" s="100"/>
      <c r="E12" s="123">
        <f t="shared" ca="1" si="0"/>
        <v>0.11328726322883353</v>
      </c>
      <c r="F12" s="123"/>
      <c r="G12" s="120"/>
      <c r="I12" s="148"/>
      <c r="J12" s="149"/>
      <c r="K12" s="149"/>
      <c r="L12" s="149"/>
      <c r="M12" s="149"/>
      <c r="N12" s="150"/>
    </row>
    <row r="13" spans="1:14" s="86" customFormat="1" ht="15" customHeight="1">
      <c r="A13" s="6">
        <v>6</v>
      </c>
      <c r="B13" s="93"/>
      <c r="C13" s="94"/>
      <c r="D13" s="100"/>
      <c r="E13" s="123">
        <f t="shared" ca="1" si="0"/>
        <v>0.88168623019516801</v>
      </c>
      <c r="F13" s="123"/>
      <c r="G13" s="120"/>
      <c r="I13" s="148"/>
      <c r="J13" s="149"/>
      <c r="K13" s="149"/>
      <c r="L13" s="149"/>
      <c r="M13" s="149"/>
      <c r="N13" s="150"/>
    </row>
    <row r="14" spans="1:14" s="86" customFormat="1" ht="15" customHeight="1">
      <c r="A14" s="6">
        <v>7</v>
      </c>
      <c r="B14" s="93"/>
      <c r="C14" s="94"/>
      <c r="D14" s="100"/>
      <c r="E14" s="123">
        <f t="shared" ca="1" si="0"/>
        <v>0.29499889145014124</v>
      </c>
      <c r="F14" s="123"/>
      <c r="G14" s="120"/>
      <c r="I14" s="148"/>
      <c r="J14" s="149"/>
      <c r="K14" s="149"/>
      <c r="L14" s="149"/>
      <c r="M14" s="149"/>
      <c r="N14" s="150"/>
    </row>
    <row r="15" spans="1:14" s="86" customFormat="1" ht="15" customHeight="1">
      <c r="A15" s="6">
        <v>8</v>
      </c>
      <c r="B15" s="93"/>
      <c r="C15" s="94"/>
      <c r="D15" s="100"/>
      <c r="E15" s="123">
        <f t="shared" ca="1" si="0"/>
        <v>0.21152713410584234</v>
      </c>
      <c r="F15" s="123"/>
      <c r="G15" s="121"/>
      <c r="I15" s="151"/>
      <c r="J15" s="152"/>
      <c r="K15" s="152"/>
      <c r="L15" s="152"/>
      <c r="M15" s="152"/>
      <c r="N15" s="153"/>
    </row>
    <row r="16" spans="1:14" s="86" customFormat="1" ht="15" customHeight="1">
      <c r="A16" s="6">
        <v>9</v>
      </c>
      <c r="B16" s="93"/>
      <c r="C16" s="94"/>
      <c r="D16" s="100"/>
      <c r="E16" s="123">
        <f t="shared" ca="1" si="0"/>
        <v>1.4117563283221224E-2</v>
      </c>
      <c r="F16" s="123"/>
      <c r="G16" s="121"/>
    </row>
    <row r="17" spans="1:7" s="86" customFormat="1" ht="15" customHeight="1">
      <c r="A17" s="6">
        <v>10</v>
      </c>
      <c r="B17" s="93"/>
      <c r="C17" s="94"/>
      <c r="D17" s="100"/>
      <c r="E17" s="123">
        <f t="shared" ca="1" si="0"/>
        <v>0.83362840371332159</v>
      </c>
      <c r="F17" s="123"/>
      <c r="G17" s="120"/>
    </row>
    <row r="18" spans="1:7" s="86" customFormat="1" ht="15" customHeight="1">
      <c r="A18" s="88">
        <v>11</v>
      </c>
      <c r="B18" s="93"/>
      <c r="C18" s="94"/>
      <c r="D18" s="100"/>
      <c r="E18" s="123">
        <f t="shared" ca="1" si="0"/>
        <v>0.91675203286879781</v>
      </c>
      <c r="F18" s="123"/>
      <c r="G18" s="120"/>
    </row>
    <row r="19" spans="1:7" s="86" customFormat="1" ht="15" customHeight="1">
      <c r="A19" s="6">
        <v>12</v>
      </c>
      <c r="B19" s="93"/>
      <c r="C19" s="94"/>
      <c r="D19" s="100"/>
      <c r="E19" s="123">
        <f t="shared" ca="1" si="0"/>
        <v>0.69800943513544889</v>
      </c>
      <c r="F19" s="123"/>
      <c r="G19" s="121"/>
    </row>
    <row r="20" spans="1:7" s="86" customFormat="1" ht="15" customHeight="1">
      <c r="A20" s="6">
        <v>13</v>
      </c>
      <c r="B20" s="89"/>
      <c r="C20" s="92"/>
      <c r="D20" s="106"/>
      <c r="E20" s="123">
        <f t="shared" ca="1" si="0"/>
        <v>0.35666528675571929</v>
      </c>
      <c r="F20" s="123"/>
      <c r="G20" s="120"/>
    </row>
    <row r="21" spans="1:7" s="86" customFormat="1" ht="15" customHeight="1">
      <c r="A21" s="6">
        <v>14</v>
      </c>
      <c r="B21" s="93"/>
      <c r="C21" s="94"/>
      <c r="D21" s="100"/>
      <c r="E21" s="123">
        <f t="shared" ca="1" si="0"/>
        <v>0.4871880278551951</v>
      </c>
      <c r="F21" s="123"/>
      <c r="G21" s="120"/>
    </row>
    <row r="22" spans="1:7" s="86" customFormat="1" ht="15" customHeight="1">
      <c r="A22" s="6">
        <v>15</v>
      </c>
      <c r="B22" s="93"/>
      <c r="C22" s="94"/>
      <c r="D22" s="100"/>
      <c r="E22" s="123">
        <f t="shared" ca="1" si="0"/>
        <v>0.15443870424159989</v>
      </c>
      <c r="F22" s="123"/>
      <c r="G22" s="121"/>
    </row>
    <row r="23" spans="1:7" s="86" customFormat="1" ht="15" customHeight="1">
      <c r="A23" s="6">
        <v>16</v>
      </c>
      <c r="B23" s="93"/>
      <c r="C23" s="94"/>
      <c r="D23" s="100"/>
      <c r="E23" s="123">
        <f t="shared" ca="1" si="0"/>
        <v>0.81368835188683442</v>
      </c>
      <c r="F23" s="123"/>
      <c r="G23" s="120"/>
    </row>
    <row r="24" spans="1:7" s="86" customFormat="1" ht="15" customHeight="1">
      <c r="A24" s="6">
        <v>17</v>
      </c>
      <c r="B24" s="93"/>
      <c r="C24" s="94"/>
      <c r="D24" s="100"/>
      <c r="E24" s="123">
        <f t="shared" ca="1" si="0"/>
        <v>0.66449113675051197</v>
      </c>
      <c r="F24" s="123"/>
      <c r="G24" s="121"/>
    </row>
    <row r="25" spans="1:7" s="86" customFormat="1" ht="15" customHeight="1">
      <c r="A25" s="6">
        <v>18</v>
      </c>
      <c r="B25" s="94"/>
      <c r="C25" s="94"/>
      <c r="D25" s="100"/>
      <c r="E25" s="123">
        <f t="shared" ca="1" si="0"/>
        <v>0.21269271505060217</v>
      </c>
      <c r="F25" s="123"/>
      <c r="G25" s="120"/>
    </row>
    <row r="26" spans="1:7" s="86" customFormat="1" ht="15" customHeight="1">
      <c r="A26" s="6">
        <v>19</v>
      </c>
      <c r="B26" s="93"/>
      <c r="C26" s="94"/>
      <c r="D26" s="100"/>
      <c r="E26" s="123">
        <f t="shared" ca="1" si="0"/>
        <v>0.57684030989990365</v>
      </c>
      <c r="F26" s="123"/>
      <c r="G26" s="120"/>
    </row>
    <row r="27" spans="1:7" s="86" customFormat="1" ht="15" customHeight="1">
      <c r="A27" s="6">
        <v>20</v>
      </c>
      <c r="B27" s="73"/>
      <c r="C27" s="94"/>
      <c r="D27" s="100"/>
      <c r="E27" s="123">
        <f t="shared" ca="1" si="0"/>
        <v>0.15005569055732093</v>
      </c>
      <c r="F27" s="123"/>
      <c r="G27" s="121"/>
    </row>
    <row r="28" spans="1:7" s="86" customFormat="1" ht="15" customHeight="1">
      <c r="A28" s="6">
        <v>21</v>
      </c>
      <c r="B28" s="73"/>
      <c r="C28" s="94"/>
      <c r="D28" s="100"/>
      <c r="E28" s="123">
        <f t="shared" ca="1" si="0"/>
        <v>0.60697106147455027</v>
      </c>
      <c r="F28" s="123"/>
      <c r="G28" s="121"/>
    </row>
    <row r="29" spans="1:7" s="86" customFormat="1" ht="15" customHeight="1">
      <c r="A29" s="6">
        <v>22</v>
      </c>
      <c r="B29" s="73"/>
      <c r="C29" s="94"/>
      <c r="D29" s="100"/>
      <c r="E29" s="123">
        <f t="shared" ca="1" si="0"/>
        <v>0.1401545776774592</v>
      </c>
      <c r="F29" s="123"/>
      <c r="G29" s="121"/>
    </row>
    <row r="30" spans="1:7" s="86" customFormat="1" ht="15" customHeight="1">
      <c r="A30" s="6">
        <v>23</v>
      </c>
      <c r="B30" s="93"/>
      <c r="C30" s="94"/>
      <c r="D30" s="100"/>
      <c r="E30" s="123">
        <f t="shared" ca="1" si="0"/>
        <v>0.32544869080105043</v>
      </c>
      <c r="F30" s="123"/>
      <c r="G30" s="121"/>
    </row>
    <row r="31" spans="1:7" s="86" customFormat="1" ht="15" customHeight="1">
      <c r="A31" s="6">
        <v>24</v>
      </c>
      <c r="B31" s="93"/>
      <c r="C31" s="94"/>
      <c r="D31" s="100"/>
      <c r="E31" s="123">
        <f t="shared" ca="1" si="0"/>
        <v>0.7205340126644485</v>
      </c>
      <c r="F31" s="123"/>
      <c r="G31" s="121"/>
    </row>
    <row r="32" spans="1:7" s="86" customFormat="1" ht="15" customHeight="1">
      <c r="A32" s="6">
        <v>25</v>
      </c>
      <c r="B32" s="93"/>
      <c r="C32" s="94"/>
      <c r="D32" s="100"/>
      <c r="E32" s="123">
        <f t="shared" ca="1" si="0"/>
        <v>0.73598092770046297</v>
      </c>
      <c r="F32" s="123"/>
      <c r="G32" s="120"/>
    </row>
    <row r="33" spans="1:7" s="86" customFormat="1" ht="15" customHeight="1">
      <c r="A33" s="91"/>
      <c r="D33" s="119"/>
      <c r="E33" s="2"/>
      <c r="F33" s="2"/>
      <c r="G33" s="96"/>
    </row>
    <row r="34" spans="1:7" s="86" customFormat="1" ht="15" customHeight="1">
      <c r="A34" s="91"/>
      <c r="B34" s="91"/>
      <c r="C34" s="91"/>
      <c r="D34" s="91"/>
      <c r="E34" s="2"/>
      <c r="F34" s="2"/>
      <c r="G34" s="96"/>
    </row>
    <row r="35" spans="1:7" s="2" customFormat="1">
      <c r="A35" s="9"/>
      <c r="B35" s="91"/>
      <c r="C35" s="91"/>
      <c r="D35" s="91"/>
      <c r="G35" s="97"/>
    </row>
    <row r="36" spans="1:7" s="2" customFormat="1">
      <c r="A36" s="9"/>
      <c r="B36" s="5"/>
      <c r="C36" s="10"/>
      <c r="D36" s="101"/>
      <c r="G36" s="97"/>
    </row>
    <row r="37" spans="1:7" s="2" customFormat="1">
      <c r="A37" s="9"/>
      <c r="B37" s="5"/>
      <c r="C37" s="10"/>
      <c r="D37" s="101"/>
      <c r="G37" s="97"/>
    </row>
    <row r="38" spans="1:7" s="2" customFormat="1">
      <c r="A38" s="9"/>
      <c r="B38" s="5" t="s">
        <v>4</v>
      </c>
      <c r="C38" s="29">
        <f>COUNTA(B8:B35)</f>
        <v>0</v>
      </c>
      <c r="D38" s="102"/>
      <c r="G38" s="97"/>
    </row>
    <row r="39" spans="1:7" s="2" customFormat="1">
      <c r="A39" s="9"/>
      <c r="B39" s="5" t="s">
        <v>5</v>
      </c>
      <c r="C39" s="29">
        <f>'STARTLIST Female Qual.'!C26+'STARTLIST Male Qual.'!C38</f>
        <v>0</v>
      </c>
      <c r="D39" s="102"/>
      <c r="G39" s="97"/>
    </row>
    <row r="40" spans="1:7" s="86" customFormat="1">
      <c r="A40" s="2"/>
      <c r="B40" s="2"/>
      <c r="C40" s="90"/>
      <c r="D40" s="103"/>
    </row>
    <row r="41" spans="1:7" s="86" customFormat="1">
      <c r="A41" s="2"/>
      <c r="B41" s="2"/>
      <c r="C41" s="90"/>
      <c r="D41" s="103"/>
    </row>
    <row r="42" spans="1:7">
      <c r="A42" s="2"/>
    </row>
    <row r="43" spans="1:7">
      <c r="A43" s="2"/>
      <c r="B43" s="2"/>
      <c r="C43" s="90"/>
      <c r="D43" s="103"/>
    </row>
    <row r="49" spans="3:7">
      <c r="G49" s="2"/>
    </row>
    <row r="50" spans="3:7">
      <c r="G50" s="2"/>
    </row>
    <row r="51" spans="3:7">
      <c r="G51" s="2"/>
    </row>
    <row r="52" spans="3:7">
      <c r="G52" s="2"/>
    </row>
    <row r="53" spans="3:7">
      <c r="C53">
        <f>COUNTA(B8:B50)</f>
        <v>2</v>
      </c>
      <c r="G53" s="2"/>
    </row>
    <row r="54" spans="3:7">
      <c r="G54" s="2"/>
    </row>
  </sheetData>
  <autoFilter ref="B7:G7"/>
  <mergeCells count="5">
    <mergeCell ref="A1:D1"/>
    <mergeCell ref="A5:D5"/>
    <mergeCell ref="A3:D3"/>
    <mergeCell ref="A6:D6"/>
    <mergeCell ref="I1:N15"/>
  </mergeCells>
  <phoneticPr fontId="0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>
      <selection activeCell="A4" sqref="A4"/>
    </sheetView>
  </sheetViews>
  <sheetFormatPr defaultRowHeight="12.75"/>
  <cols>
    <col min="1" max="1" width="6" customWidth="1"/>
    <col min="2" max="2" width="30.7109375" customWidth="1"/>
    <col min="3" max="3" width="22.5703125" customWidth="1"/>
    <col min="4" max="4" width="7.85546875" style="98" customWidth="1"/>
    <col min="5" max="5" width="7.85546875" customWidth="1"/>
    <col min="6" max="6" width="7.85546875" style="86" customWidth="1"/>
    <col min="7" max="7" width="7.85546875" style="96" customWidth="1"/>
    <col min="9" max="14" width="13" customWidth="1"/>
  </cols>
  <sheetData>
    <row r="1" spans="1:14" s="15" customFormat="1" ht="27.75" customHeight="1">
      <c r="A1" s="134" t="s">
        <v>40</v>
      </c>
      <c r="B1" s="137"/>
      <c r="C1" s="137"/>
      <c r="D1" s="138"/>
      <c r="G1" s="95"/>
      <c r="I1" s="145" t="s">
        <v>60</v>
      </c>
      <c r="J1" s="146"/>
      <c r="K1" s="146"/>
      <c r="L1" s="146"/>
      <c r="M1" s="146"/>
      <c r="N1" s="147"/>
    </row>
    <row r="2" spans="1:14" s="15" customFormat="1" ht="10.5" customHeight="1">
      <c r="A2" s="16"/>
      <c r="B2" s="17"/>
      <c r="C2" s="17"/>
      <c r="D2" s="104"/>
      <c r="G2" s="95"/>
      <c r="I2" s="148"/>
      <c r="J2" s="149"/>
      <c r="K2" s="149"/>
      <c r="L2" s="149"/>
      <c r="M2" s="149"/>
      <c r="N2" s="150"/>
    </row>
    <row r="3" spans="1:14" s="15" customFormat="1" ht="29.25" customHeight="1">
      <c r="A3" s="142"/>
      <c r="B3" s="156"/>
      <c r="C3" s="156"/>
      <c r="D3" s="156"/>
      <c r="G3" s="95"/>
      <c r="I3" s="148"/>
      <c r="J3" s="149"/>
      <c r="K3" s="149"/>
      <c r="L3" s="149"/>
      <c r="M3" s="149"/>
      <c r="N3" s="150"/>
    </row>
    <row r="4" spans="1:14" s="15" customFormat="1" ht="11.25" customHeight="1" thickBot="1">
      <c r="D4" s="104"/>
      <c r="G4" s="95"/>
      <c r="I4" s="148"/>
      <c r="J4" s="149"/>
      <c r="K4" s="149"/>
      <c r="L4" s="149"/>
      <c r="M4" s="149"/>
      <c r="N4" s="150"/>
    </row>
    <row r="5" spans="1:14" ht="36" customHeight="1" thickBot="1">
      <c r="A5" s="139" t="s">
        <v>38</v>
      </c>
      <c r="B5" s="154"/>
      <c r="C5" s="154"/>
      <c r="D5" s="155"/>
      <c r="I5" s="148"/>
      <c r="J5" s="149"/>
      <c r="K5" s="149"/>
      <c r="L5" s="149"/>
      <c r="M5" s="149"/>
      <c r="N5" s="150"/>
    </row>
    <row r="6" spans="1:14" ht="73.5" customHeight="1">
      <c r="A6" s="157"/>
      <c r="B6" s="158"/>
      <c r="C6" s="158"/>
      <c r="D6" s="158"/>
      <c r="F6" s="74"/>
      <c r="I6" s="148"/>
      <c r="J6" s="149"/>
      <c r="K6" s="149"/>
      <c r="L6" s="149"/>
      <c r="M6" s="149"/>
      <c r="N6" s="150"/>
    </row>
    <row r="7" spans="1:14" ht="15" customHeight="1">
      <c r="A7" s="4"/>
      <c r="B7" s="4"/>
      <c r="C7" s="4"/>
      <c r="D7" s="99"/>
      <c r="E7" s="4" t="s">
        <v>56</v>
      </c>
      <c r="F7" s="4" t="s">
        <v>49</v>
      </c>
      <c r="G7" s="122" t="s">
        <v>57</v>
      </c>
      <c r="I7" s="148"/>
      <c r="J7" s="149"/>
      <c r="K7" s="149"/>
      <c r="L7" s="149"/>
      <c r="M7" s="149"/>
      <c r="N7" s="150"/>
    </row>
    <row r="8" spans="1:14" s="86" customFormat="1" ht="15" customHeight="1">
      <c r="A8" s="6">
        <v>1</v>
      </c>
      <c r="B8" s="93"/>
      <c r="C8" s="94"/>
      <c r="D8" s="100"/>
      <c r="E8" s="123">
        <f t="shared" ref="E8:E32" ca="1" si="0">RAND()</f>
        <v>0.66887841268545489</v>
      </c>
      <c r="F8" s="123"/>
      <c r="G8" s="120"/>
      <c r="I8" s="148"/>
      <c r="J8" s="149"/>
      <c r="K8" s="149"/>
      <c r="L8" s="149"/>
      <c r="M8" s="149"/>
      <c r="N8" s="150"/>
    </row>
    <row r="9" spans="1:14" s="86" customFormat="1" ht="15" customHeight="1">
      <c r="A9" s="6">
        <v>2</v>
      </c>
      <c r="B9" s="93"/>
      <c r="C9" s="94"/>
      <c r="D9" s="100"/>
      <c r="E9" s="123">
        <f t="shared" ca="1" si="0"/>
        <v>9.2406712493857679E-3</v>
      </c>
      <c r="F9" s="123"/>
      <c r="G9" s="120"/>
      <c r="I9" s="148"/>
      <c r="J9" s="149"/>
      <c r="K9" s="149"/>
      <c r="L9" s="149"/>
      <c r="M9" s="149"/>
      <c r="N9" s="150"/>
    </row>
    <row r="10" spans="1:14" ht="15" customHeight="1">
      <c r="A10" s="6">
        <v>3</v>
      </c>
      <c r="B10" s="93"/>
      <c r="C10" s="94"/>
      <c r="D10" s="100"/>
      <c r="E10" s="123">
        <f t="shared" ca="1" si="0"/>
        <v>0.13342068506999394</v>
      </c>
      <c r="F10" s="123"/>
      <c r="G10" s="120"/>
      <c r="I10" s="148"/>
      <c r="J10" s="149"/>
      <c r="K10" s="149"/>
      <c r="L10" s="149"/>
      <c r="M10" s="149"/>
      <c r="N10" s="150"/>
    </row>
    <row r="11" spans="1:14" ht="15" customHeight="1">
      <c r="A11" s="107">
        <v>4</v>
      </c>
      <c r="B11" s="93"/>
      <c r="C11" s="94"/>
      <c r="D11" s="100"/>
      <c r="E11" s="123">
        <f t="shared" ca="1" si="0"/>
        <v>0.79542934199879045</v>
      </c>
      <c r="F11" s="123"/>
      <c r="G11" s="121"/>
      <c r="I11" s="148"/>
      <c r="J11" s="149"/>
      <c r="K11" s="149"/>
      <c r="L11" s="149"/>
      <c r="M11" s="149"/>
      <c r="N11" s="150"/>
    </row>
    <row r="12" spans="1:14" ht="15" customHeight="1">
      <c r="A12" s="6">
        <v>5</v>
      </c>
      <c r="B12" s="93"/>
      <c r="C12" s="94"/>
      <c r="D12" s="100"/>
      <c r="E12" s="123">
        <f t="shared" ca="1" si="0"/>
        <v>0.47457013597393893</v>
      </c>
      <c r="F12" s="123"/>
      <c r="G12" s="121"/>
      <c r="I12" s="148"/>
      <c r="J12" s="149"/>
      <c r="K12" s="149"/>
      <c r="L12" s="149"/>
      <c r="M12" s="149"/>
      <c r="N12" s="150"/>
    </row>
    <row r="13" spans="1:14" ht="15" customHeight="1">
      <c r="A13" s="6">
        <v>6</v>
      </c>
      <c r="B13" s="93"/>
      <c r="C13" s="94"/>
      <c r="D13" s="100"/>
      <c r="E13" s="123">
        <f t="shared" ca="1" si="0"/>
        <v>0.33145484074483123</v>
      </c>
      <c r="F13" s="123"/>
      <c r="G13" s="120"/>
      <c r="I13" s="148"/>
      <c r="J13" s="149"/>
      <c r="K13" s="149"/>
      <c r="L13" s="149"/>
      <c r="M13" s="149"/>
      <c r="N13" s="150"/>
    </row>
    <row r="14" spans="1:14" ht="15" customHeight="1">
      <c r="A14" s="6">
        <v>7</v>
      </c>
      <c r="B14" s="93"/>
      <c r="C14" s="21"/>
      <c r="D14" s="100"/>
      <c r="E14" s="123">
        <f t="shared" ca="1" si="0"/>
        <v>0.7825953706862131</v>
      </c>
      <c r="F14" s="123"/>
      <c r="G14" s="120"/>
      <c r="I14" s="148"/>
      <c r="J14" s="149"/>
      <c r="K14" s="149"/>
      <c r="L14" s="149"/>
      <c r="M14" s="149"/>
      <c r="N14" s="150"/>
    </row>
    <row r="15" spans="1:14" ht="15" customHeight="1">
      <c r="A15" s="6">
        <v>8</v>
      </c>
      <c r="B15" s="93"/>
      <c r="C15" s="21"/>
      <c r="D15" s="100"/>
      <c r="E15" s="123">
        <f t="shared" ca="1" si="0"/>
        <v>0.49670105552030175</v>
      </c>
      <c r="F15" s="123"/>
      <c r="G15" s="121"/>
      <c r="I15" s="151"/>
      <c r="J15" s="152"/>
      <c r="K15" s="152"/>
      <c r="L15" s="152"/>
      <c r="M15" s="152"/>
      <c r="N15" s="153"/>
    </row>
    <row r="16" spans="1:14" ht="15" customHeight="1">
      <c r="A16" s="6">
        <v>9</v>
      </c>
      <c r="B16" s="93"/>
      <c r="C16" s="94"/>
      <c r="D16" s="100"/>
      <c r="E16" s="123">
        <f t="shared" ca="1" si="0"/>
        <v>0.63039032380016569</v>
      </c>
      <c r="F16" s="123"/>
      <c r="G16" s="121"/>
    </row>
    <row r="17" spans="1:9" ht="15" customHeight="1">
      <c r="A17" s="6">
        <v>10</v>
      </c>
      <c r="B17" s="93"/>
      <c r="C17" s="94"/>
      <c r="D17" s="100"/>
      <c r="E17" s="123">
        <f t="shared" ca="1" si="0"/>
        <v>4.0855601940936181E-2</v>
      </c>
      <c r="F17" s="123"/>
      <c r="G17" s="120"/>
    </row>
    <row r="18" spans="1:9" ht="15" customHeight="1">
      <c r="A18" s="88">
        <v>11</v>
      </c>
      <c r="B18" s="73"/>
      <c r="C18" s="21"/>
      <c r="D18" s="100"/>
      <c r="E18" s="123">
        <f t="shared" ca="1" si="0"/>
        <v>0.76230567538690774</v>
      </c>
      <c r="F18" s="123"/>
      <c r="G18" s="121"/>
    </row>
    <row r="19" spans="1:9" ht="15" customHeight="1">
      <c r="A19" s="6">
        <v>12</v>
      </c>
      <c r="B19" s="93"/>
      <c r="C19" s="94"/>
      <c r="D19" s="100"/>
      <c r="E19" s="123">
        <f t="shared" ca="1" si="0"/>
        <v>0.4338856669759662</v>
      </c>
      <c r="F19" s="123"/>
      <c r="G19" s="120"/>
    </row>
    <row r="20" spans="1:9" ht="15" customHeight="1">
      <c r="A20" s="6">
        <v>13</v>
      </c>
      <c r="B20" s="89"/>
      <c r="C20" s="92"/>
      <c r="D20" s="106"/>
      <c r="E20" s="123">
        <f t="shared" ca="1" si="0"/>
        <v>0.68520906405243354</v>
      </c>
      <c r="F20" s="123"/>
      <c r="G20" s="120"/>
      <c r="I20" s="86"/>
    </row>
    <row r="21" spans="1:9" s="85" customFormat="1" ht="15" customHeight="1">
      <c r="A21" s="6">
        <v>14</v>
      </c>
      <c r="B21" s="93"/>
      <c r="C21" s="21"/>
      <c r="D21" s="100"/>
      <c r="E21" s="123">
        <f t="shared" ca="1" si="0"/>
        <v>0.158960326553505</v>
      </c>
      <c r="F21" s="123"/>
      <c r="G21" s="121"/>
      <c r="I21" s="86"/>
    </row>
    <row r="22" spans="1:9" s="85" customFormat="1" ht="15" customHeight="1">
      <c r="A22" s="6">
        <v>15</v>
      </c>
      <c r="B22" s="73"/>
      <c r="C22" s="94"/>
      <c r="D22" s="100"/>
      <c r="E22" s="123">
        <f t="shared" ca="1" si="0"/>
        <v>2.7836364223747911E-2</v>
      </c>
      <c r="F22" s="123"/>
      <c r="G22" s="121"/>
      <c r="I22" s="86"/>
    </row>
    <row r="23" spans="1:9" s="85" customFormat="1" ht="15" customHeight="1">
      <c r="A23" s="6">
        <v>16</v>
      </c>
      <c r="B23" s="93"/>
      <c r="C23" s="94"/>
      <c r="D23" s="100"/>
      <c r="E23" s="123">
        <f t="shared" ca="1" si="0"/>
        <v>0.92353713123560666</v>
      </c>
      <c r="F23" s="123"/>
      <c r="G23" s="121"/>
      <c r="I23" s="86"/>
    </row>
    <row r="24" spans="1:9" s="85" customFormat="1" ht="15" customHeight="1">
      <c r="A24" s="6">
        <v>17</v>
      </c>
      <c r="B24" s="93"/>
      <c r="C24" s="94"/>
      <c r="D24" s="100"/>
      <c r="E24" s="123">
        <f t="shared" ca="1" si="0"/>
        <v>0.75435638463193222</v>
      </c>
      <c r="F24" s="123"/>
      <c r="G24" s="121"/>
      <c r="I24" s="86"/>
    </row>
    <row r="25" spans="1:9" s="85" customFormat="1" ht="15" customHeight="1">
      <c r="A25" s="6">
        <v>18</v>
      </c>
      <c r="B25" s="73"/>
      <c r="C25" s="94"/>
      <c r="D25" s="100"/>
      <c r="E25" s="123">
        <f t="shared" ca="1" si="0"/>
        <v>0.52207497040017914</v>
      </c>
      <c r="F25" s="123"/>
      <c r="G25" s="121"/>
      <c r="I25" s="86"/>
    </row>
    <row r="26" spans="1:9" s="85" customFormat="1" ht="15" customHeight="1">
      <c r="A26" s="6">
        <v>19</v>
      </c>
      <c r="B26" s="93"/>
      <c r="C26" s="94"/>
      <c r="D26" s="100"/>
      <c r="E26" s="123">
        <f t="shared" ca="1" si="0"/>
        <v>0.36266383912571487</v>
      </c>
      <c r="F26" s="123"/>
      <c r="G26" s="120"/>
      <c r="I26" s="86"/>
    </row>
    <row r="27" spans="1:9" s="85" customFormat="1" ht="15" customHeight="1">
      <c r="A27" s="6">
        <v>20</v>
      </c>
      <c r="B27" s="87"/>
      <c r="C27" s="94"/>
      <c r="D27" s="100"/>
      <c r="E27" s="123">
        <f t="shared" ca="1" si="0"/>
        <v>0.99081235227523279</v>
      </c>
      <c r="F27" s="123"/>
      <c r="G27" s="121"/>
      <c r="I27" s="86"/>
    </row>
    <row r="28" spans="1:9" s="85" customFormat="1" ht="15" customHeight="1">
      <c r="A28" s="6">
        <v>21</v>
      </c>
      <c r="B28" s="93"/>
      <c r="C28" s="21"/>
      <c r="D28" s="100"/>
      <c r="E28" s="123">
        <f t="shared" ca="1" si="0"/>
        <v>0.8617718208408035</v>
      </c>
      <c r="F28" s="123"/>
      <c r="G28" s="120"/>
      <c r="I28" s="86"/>
    </row>
    <row r="29" spans="1:9" s="85" customFormat="1" ht="15" customHeight="1">
      <c r="A29" s="6">
        <v>22</v>
      </c>
      <c r="B29" s="94"/>
      <c r="C29" s="94"/>
      <c r="D29" s="100"/>
      <c r="E29" s="123">
        <f t="shared" ca="1" si="0"/>
        <v>0.16526001804303092</v>
      </c>
      <c r="F29" s="123"/>
      <c r="G29" s="120"/>
      <c r="I29" s="86"/>
    </row>
    <row r="30" spans="1:9" s="85" customFormat="1" ht="15" customHeight="1">
      <c r="A30" s="6">
        <v>23</v>
      </c>
      <c r="B30" s="93"/>
      <c r="C30" s="94"/>
      <c r="D30" s="100"/>
      <c r="E30" s="123">
        <f t="shared" ca="1" si="0"/>
        <v>0.92434512132546176</v>
      </c>
      <c r="F30" s="123"/>
      <c r="G30" s="120"/>
      <c r="I30" s="86"/>
    </row>
    <row r="31" spans="1:9" s="85" customFormat="1" ht="15" customHeight="1">
      <c r="A31" s="6">
        <v>24</v>
      </c>
      <c r="B31" s="93"/>
      <c r="C31" s="94"/>
      <c r="D31" s="100"/>
      <c r="E31" s="123">
        <f t="shared" ca="1" si="0"/>
        <v>0.95975669287906473</v>
      </c>
      <c r="F31" s="123"/>
      <c r="G31" s="120"/>
      <c r="I31" s="86"/>
    </row>
    <row r="32" spans="1:9" s="85" customFormat="1" ht="15" customHeight="1">
      <c r="A32" s="6">
        <v>25</v>
      </c>
      <c r="B32" s="93"/>
      <c r="C32" s="21"/>
      <c r="D32" s="100"/>
      <c r="E32" s="123">
        <f t="shared" ca="1" si="0"/>
        <v>0.55314193303296122</v>
      </c>
      <c r="F32" s="123"/>
      <c r="G32" s="121"/>
      <c r="I32" s="86"/>
    </row>
    <row r="33" spans="1:7" s="86" customFormat="1" ht="15" customHeight="1">
      <c r="A33" s="91"/>
      <c r="D33" s="98"/>
      <c r="E33" s="2"/>
      <c r="F33" s="2"/>
      <c r="G33" s="96"/>
    </row>
    <row r="34" spans="1:7" s="86" customFormat="1" ht="15" customHeight="1">
      <c r="A34" s="91"/>
      <c r="B34" s="91"/>
      <c r="C34" s="91"/>
      <c r="D34" s="91"/>
      <c r="E34" s="2"/>
      <c r="F34" s="2"/>
      <c r="G34" s="96"/>
    </row>
    <row r="35" spans="1:7" s="2" customFormat="1">
      <c r="A35" s="9"/>
      <c r="B35" s="91"/>
      <c r="C35" s="91"/>
      <c r="D35" s="91"/>
      <c r="G35" s="97"/>
    </row>
    <row r="36" spans="1:7" s="2" customFormat="1">
      <c r="A36" s="9"/>
      <c r="B36" s="5"/>
      <c r="C36" s="10"/>
      <c r="D36" s="101"/>
      <c r="G36" s="97"/>
    </row>
    <row r="37" spans="1:7" s="2" customFormat="1">
      <c r="A37" s="9"/>
      <c r="B37" s="5"/>
      <c r="C37" s="10"/>
      <c r="D37" s="101"/>
      <c r="G37" s="97"/>
    </row>
    <row r="38" spans="1:7" s="2" customFormat="1">
      <c r="A38" s="9"/>
      <c r="B38" s="5" t="s">
        <v>4</v>
      </c>
      <c r="C38" s="29">
        <f>COUNTA(B8:B35)</f>
        <v>0</v>
      </c>
      <c r="D38" s="102"/>
      <c r="G38" s="97"/>
    </row>
    <row r="39" spans="1:7" s="2" customFormat="1">
      <c r="A39" s="9"/>
      <c r="B39" s="5" t="s">
        <v>5</v>
      </c>
      <c r="C39" s="29">
        <f>'STARTLIST Female Qual.'!C26+'STARTLIST Male Qual.'!C38</f>
        <v>0</v>
      </c>
      <c r="D39" s="102"/>
      <c r="G39" s="97"/>
    </row>
    <row r="40" spans="1:7">
      <c r="B40" s="5"/>
      <c r="C40" s="11"/>
      <c r="D40" s="102"/>
    </row>
    <row r="41" spans="1:7">
      <c r="B41" s="5"/>
      <c r="C41" s="11"/>
      <c r="D41" s="102"/>
    </row>
    <row r="50" spans="3:3">
      <c r="C50" s="30"/>
    </row>
    <row r="51" spans="3:3">
      <c r="C51" s="30"/>
    </row>
  </sheetData>
  <autoFilter ref="B7:G32">
    <sortState ref="B8:G32">
      <sortCondition ref="F7:F32"/>
    </sortState>
  </autoFilter>
  <mergeCells count="5">
    <mergeCell ref="A5:D5"/>
    <mergeCell ref="A1:D1"/>
    <mergeCell ref="A3:D3"/>
    <mergeCell ref="A6:D6"/>
    <mergeCell ref="I1:N15"/>
  </mergeCells>
  <phoneticPr fontId="19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B28" sqref="B28"/>
    </sheetView>
  </sheetViews>
  <sheetFormatPr defaultRowHeight="12.75"/>
  <cols>
    <col min="1" max="1" width="4.7109375" style="1" customWidth="1"/>
    <col min="2" max="2" width="7.140625" style="1" customWidth="1"/>
    <col min="3" max="3" width="28.7109375" style="1" customWidth="1"/>
    <col min="4" max="4" width="31.5703125" style="8" customWidth="1"/>
    <col min="5" max="5" width="12.42578125" style="1" customWidth="1"/>
    <col min="6" max="13" width="8.42578125" style="1" customWidth="1"/>
    <col min="14" max="16384" width="9.140625" style="1"/>
  </cols>
  <sheetData>
    <row r="1" spans="1:10" s="14" customFormat="1" ht="25.5">
      <c r="A1" s="128" t="s">
        <v>39</v>
      </c>
      <c r="B1" s="129"/>
      <c r="C1" s="129"/>
      <c r="D1" s="129"/>
      <c r="F1" s="145" t="s">
        <v>59</v>
      </c>
      <c r="G1" s="146"/>
      <c r="H1" s="146"/>
      <c r="I1" s="146"/>
      <c r="J1" s="147"/>
    </row>
    <row r="2" spans="1:10" s="14" customFormat="1" ht="15.75" customHeight="1">
      <c r="A2" s="76"/>
      <c r="B2" s="77"/>
      <c r="C2" s="77"/>
      <c r="D2" s="77"/>
      <c r="F2" s="148"/>
      <c r="G2" s="149"/>
      <c r="H2" s="149"/>
      <c r="I2" s="149"/>
      <c r="J2" s="150"/>
    </row>
    <row r="3" spans="1:10" s="15" customFormat="1">
      <c r="F3" s="148"/>
      <c r="G3" s="149"/>
      <c r="H3" s="149"/>
      <c r="I3" s="149"/>
      <c r="J3" s="150"/>
    </row>
    <row r="4" spans="1:10" s="15" customFormat="1" ht="20.25">
      <c r="A4" s="131" t="s">
        <v>58</v>
      </c>
      <c r="B4" s="130"/>
      <c r="C4" s="130"/>
      <c r="D4" s="130"/>
      <c r="F4" s="148"/>
      <c r="G4" s="149"/>
      <c r="H4" s="149"/>
      <c r="I4" s="149"/>
      <c r="J4" s="150"/>
    </row>
    <row r="5" spans="1:10" s="15" customFormat="1" ht="13.5" thickBot="1">
      <c r="F5" s="148"/>
      <c r="G5" s="149"/>
      <c r="H5" s="149"/>
      <c r="I5" s="149"/>
      <c r="J5" s="150"/>
    </row>
    <row r="6" spans="1:10" customFormat="1" ht="27" thickBot="1">
      <c r="A6" s="159"/>
      <c r="B6" s="160"/>
      <c r="C6" s="160"/>
      <c r="D6" s="161"/>
      <c r="F6" s="151"/>
      <c r="G6" s="152"/>
      <c r="H6" s="152"/>
      <c r="I6" s="152"/>
      <c r="J6" s="153"/>
    </row>
    <row r="7" spans="1:10" customFormat="1" ht="99.75" customHeight="1" thickBot="1">
      <c r="A7" s="162"/>
      <c r="B7" s="162"/>
      <c r="C7" s="162"/>
      <c r="D7" s="162"/>
    </row>
    <row r="8" spans="1:10" s="7" customFormat="1" ht="15">
      <c r="A8" s="109" t="s">
        <v>2</v>
      </c>
      <c r="B8" s="110" t="s">
        <v>3</v>
      </c>
      <c r="C8" s="110" t="s">
        <v>0</v>
      </c>
      <c r="D8" s="111" t="s">
        <v>1</v>
      </c>
    </row>
    <row r="9" spans="1:10" s="3" customFormat="1" ht="15">
      <c r="A9" s="112">
        <v>1</v>
      </c>
      <c r="B9" s="105"/>
      <c r="C9" s="93"/>
      <c r="D9" s="113"/>
      <c r="E9" s="108">
        <v>1</v>
      </c>
    </row>
    <row r="10" spans="1:10" s="3" customFormat="1" ht="15">
      <c r="A10" s="112">
        <v>2</v>
      </c>
      <c r="B10" s="105"/>
      <c r="C10" s="93"/>
      <c r="D10" s="113"/>
      <c r="E10" s="108">
        <v>2</v>
      </c>
    </row>
    <row r="11" spans="1:10" s="3" customFormat="1" ht="16.5" customHeight="1">
      <c r="A11" s="112">
        <v>3</v>
      </c>
      <c r="B11" s="105"/>
      <c r="C11" s="93"/>
      <c r="D11" s="113"/>
      <c r="E11" s="108">
        <v>3</v>
      </c>
    </row>
    <row r="12" spans="1:10" s="3" customFormat="1" ht="16.5" customHeight="1">
      <c r="A12" s="112">
        <v>4</v>
      </c>
      <c r="B12" s="105"/>
      <c r="C12" s="93"/>
      <c r="D12" s="113"/>
      <c r="E12" s="108">
        <v>4</v>
      </c>
    </row>
    <row r="13" spans="1:10" s="3" customFormat="1" ht="16.5" customHeight="1">
      <c r="A13" s="112">
        <v>5</v>
      </c>
      <c r="B13" s="105"/>
      <c r="C13" s="93"/>
      <c r="D13" s="113"/>
      <c r="E13" s="108">
        <v>5</v>
      </c>
    </row>
    <row r="14" spans="1:10" s="3" customFormat="1" ht="16.5" customHeight="1" thickBot="1">
      <c r="A14" s="114">
        <v>6</v>
      </c>
      <c r="B14" s="115"/>
      <c r="C14" s="116"/>
      <c r="D14" s="117"/>
      <c r="E14" s="108">
        <v>6</v>
      </c>
    </row>
  </sheetData>
  <autoFilter ref="B8:E8">
    <sortState ref="B9:E14">
      <sortCondition ref="E8"/>
    </sortState>
  </autoFilter>
  <mergeCells count="5">
    <mergeCell ref="A1:D1"/>
    <mergeCell ref="A4:D4"/>
    <mergeCell ref="A6:D6"/>
    <mergeCell ref="A7:D7"/>
    <mergeCell ref="F1:J6"/>
  </mergeCells>
  <phoneticPr fontId="19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B28" sqref="B28"/>
    </sheetView>
  </sheetViews>
  <sheetFormatPr defaultRowHeight="12.75"/>
  <cols>
    <col min="1" max="1" width="4.7109375" style="1" customWidth="1"/>
    <col min="2" max="2" width="7.140625" style="1" customWidth="1"/>
    <col min="3" max="3" width="28.7109375" style="1" customWidth="1"/>
    <col min="4" max="4" width="31.5703125" style="8" customWidth="1"/>
    <col min="5" max="5" width="14.140625" style="1" customWidth="1"/>
    <col min="6" max="10" width="9.85546875" style="1" customWidth="1"/>
    <col min="11" max="11" width="8.42578125" style="1" customWidth="1"/>
    <col min="12" max="16384" width="9.140625" style="1"/>
  </cols>
  <sheetData>
    <row r="1" spans="1:10" s="14" customFormat="1" ht="25.5">
      <c r="A1" s="128" t="s">
        <v>39</v>
      </c>
      <c r="B1" s="129"/>
      <c r="C1" s="129"/>
      <c r="D1" s="129"/>
      <c r="F1" s="145" t="s">
        <v>59</v>
      </c>
      <c r="G1" s="146"/>
      <c r="H1" s="146"/>
      <c r="I1" s="146"/>
      <c r="J1" s="147"/>
    </row>
    <row r="2" spans="1:10" s="14" customFormat="1" ht="15.75" customHeight="1">
      <c r="A2" s="76"/>
      <c r="B2" s="77"/>
      <c r="C2" s="77"/>
      <c r="D2" s="77"/>
      <c r="F2" s="148"/>
      <c r="G2" s="149"/>
      <c r="H2" s="149"/>
      <c r="I2" s="149"/>
      <c r="J2" s="150"/>
    </row>
    <row r="3" spans="1:10" s="15" customFormat="1">
      <c r="F3" s="148"/>
      <c r="G3" s="149"/>
      <c r="H3" s="149"/>
      <c r="I3" s="149"/>
      <c r="J3" s="150"/>
    </row>
    <row r="4" spans="1:10" s="15" customFormat="1" ht="20.25">
      <c r="A4" s="131" t="s">
        <v>58</v>
      </c>
      <c r="B4" s="130"/>
      <c r="C4" s="130"/>
      <c r="D4" s="130"/>
      <c r="F4" s="148"/>
      <c r="G4" s="149"/>
      <c r="H4" s="149"/>
      <c r="I4" s="149"/>
      <c r="J4" s="150"/>
    </row>
    <row r="5" spans="1:10" s="15" customFormat="1" ht="13.5" thickBot="1">
      <c r="F5" s="148"/>
      <c r="G5" s="149"/>
      <c r="H5" s="149"/>
      <c r="I5" s="149"/>
      <c r="J5" s="150"/>
    </row>
    <row r="6" spans="1:10" customFormat="1" ht="27" thickBot="1">
      <c r="A6" s="159"/>
      <c r="B6" s="160"/>
      <c r="C6" s="160"/>
      <c r="D6" s="161"/>
      <c r="F6" s="151"/>
      <c r="G6" s="152"/>
      <c r="H6" s="152"/>
      <c r="I6" s="152"/>
      <c r="J6" s="153"/>
    </row>
    <row r="7" spans="1:10" customFormat="1" ht="99.75" customHeight="1" thickBot="1">
      <c r="A7" s="162"/>
      <c r="B7" s="162"/>
      <c r="C7" s="162"/>
      <c r="D7" s="162"/>
    </row>
    <row r="8" spans="1:10" s="7" customFormat="1" ht="15">
      <c r="A8" s="109" t="s">
        <v>2</v>
      </c>
      <c r="B8" s="110" t="s">
        <v>3</v>
      </c>
      <c r="C8" s="110" t="s">
        <v>0</v>
      </c>
      <c r="D8" s="111" t="s">
        <v>1</v>
      </c>
    </row>
    <row r="9" spans="1:10" s="3" customFormat="1" ht="15">
      <c r="A9" s="112">
        <v>1</v>
      </c>
      <c r="B9" s="6"/>
      <c r="C9" s="93"/>
      <c r="D9" s="113"/>
      <c r="E9" s="108">
        <v>1</v>
      </c>
    </row>
    <row r="10" spans="1:10" s="3" customFormat="1" ht="15">
      <c r="A10" s="112">
        <v>2</v>
      </c>
      <c r="B10" s="6"/>
      <c r="C10" s="93"/>
      <c r="D10" s="113"/>
      <c r="E10" s="108">
        <v>2</v>
      </c>
    </row>
    <row r="11" spans="1:10" s="3" customFormat="1" ht="16.5" customHeight="1">
      <c r="A11" s="112">
        <v>3</v>
      </c>
      <c r="B11" s="6"/>
      <c r="C11" s="93"/>
      <c r="D11" s="113"/>
      <c r="E11" s="108">
        <v>3</v>
      </c>
    </row>
    <row r="12" spans="1:10" s="3" customFormat="1" ht="16.5" customHeight="1">
      <c r="A12" s="112">
        <v>4</v>
      </c>
      <c r="B12" s="6"/>
      <c r="C12" s="93"/>
      <c r="D12" s="113"/>
      <c r="E12" s="108">
        <v>4</v>
      </c>
    </row>
    <row r="13" spans="1:10" s="3" customFormat="1" ht="16.5" customHeight="1">
      <c r="A13" s="112">
        <v>5</v>
      </c>
      <c r="B13" s="6"/>
      <c r="C13" s="93"/>
      <c r="D13" s="113"/>
      <c r="E13" s="108">
        <v>5</v>
      </c>
    </row>
    <row r="14" spans="1:10" s="3" customFormat="1" ht="16.5" customHeight="1" thickBot="1">
      <c r="A14" s="114">
        <v>6</v>
      </c>
      <c r="B14" s="118"/>
      <c r="C14" s="116"/>
      <c r="D14" s="117"/>
      <c r="E14" s="108">
        <v>6</v>
      </c>
    </row>
  </sheetData>
  <autoFilter ref="B8:E8">
    <sortState ref="B9:E14">
      <sortCondition ref="E8"/>
    </sortState>
  </autoFilter>
  <mergeCells count="5">
    <mergeCell ref="A1:D1"/>
    <mergeCell ref="A4:D4"/>
    <mergeCell ref="A6:D6"/>
    <mergeCell ref="A7:D7"/>
    <mergeCell ref="F1:J6"/>
  </mergeCells>
  <phoneticPr fontId="19" type="noConversion"/>
  <printOptions horizontalCentered="1"/>
  <pageMargins left="0.23622047244094491" right="0.23622047244094491" top="0.94488188976377963" bottom="0.74803149606299213" header="0.31496062992125984" footer="0.31496062992125984"/>
  <pageSetup paperSize="9" orientation="portrait" r:id="rId1"/>
  <headerFooter alignWithMargins="0">
    <oddHeader>&amp;L&amp;G&amp;C&amp;"Arial,Fet"Bouldering Championchips</oddHeader>
    <oddFooter>&amp;C&amp;"Trebuchet MS,Normal"&amp;12Bouldering Championchips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5"/>
  <sheetViews>
    <sheetView topLeftCell="X7" workbookViewId="0">
      <selection activeCell="L25" sqref="L25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9" customWidth="1"/>
    <col min="5" max="12" width="3.85546875" style="20" customWidth="1"/>
    <col min="13" max="14" width="3.85546875" style="263" customWidth="1"/>
    <col min="15" max="28" width="3.85546875" style="3" customWidth="1"/>
    <col min="29" max="40" width="4.140625" style="3" hidden="1" customWidth="1"/>
    <col min="41" max="42" width="9.140625" style="3"/>
    <col min="43" max="43" width="0" style="3" hidden="1" customWidth="1" outlineLevel="1"/>
    <col min="44" max="44" width="18.85546875" style="3" hidden="1" customWidth="1" outlineLevel="1"/>
    <col min="45" max="45" width="0" style="3" hidden="1" customWidth="1" outlineLevel="1"/>
    <col min="46" max="61" width="5" style="3" hidden="1" customWidth="1" outlineLevel="1"/>
    <col min="62" max="62" width="9.140625" style="3" collapsed="1"/>
    <col min="63" max="16384" width="9.140625" style="3"/>
  </cols>
  <sheetData>
    <row r="1" spans="1:61" s="14" customFormat="1" ht="22.5" customHeight="1">
      <c r="A1" s="170" t="s">
        <v>42</v>
      </c>
      <c r="B1" s="171"/>
      <c r="C1" s="171"/>
      <c r="D1" s="171"/>
      <c r="E1" s="171"/>
      <c r="F1" s="171"/>
      <c r="G1" s="171"/>
      <c r="H1" s="171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</row>
    <row r="2" spans="1:61" s="15" customFormat="1" ht="6" customHeight="1">
      <c r="A2" s="173"/>
      <c r="B2" s="173"/>
      <c r="C2" s="173"/>
      <c r="D2" s="174"/>
      <c r="E2" s="174"/>
      <c r="F2" s="174"/>
      <c r="G2" s="174"/>
      <c r="H2" s="174"/>
      <c r="I2" s="124"/>
      <c r="J2" s="124"/>
      <c r="K2" s="124"/>
      <c r="L2" s="124"/>
      <c r="M2" s="172"/>
      <c r="N2" s="172"/>
    </row>
    <row r="3" spans="1:61" s="15" customFormat="1" ht="21.75" customHeight="1">
      <c r="A3" s="175" t="s">
        <v>76</v>
      </c>
      <c r="B3" s="171"/>
      <c r="C3" s="171"/>
      <c r="D3" s="171"/>
      <c r="E3" s="171"/>
      <c r="F3" s="171"/>
      <c r="G3" s="171"/>
      <c r="H3" s="171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</row>
    <row r="4" spans="1:61" s="15" customFormat="1" ht="8.25" customHeight="1" thickBot="1">
      <c r="A4" s="173"/>
      <c r="B4" s="173"/>
      <c r="C4" s="173"/>
      <c r="D4" s="174"/>
      <c r="E4" s="174"/>
      <c r="F4" s="174"/>
      <c r="G4" s="174"/>
      <c r="H4" s="174"/>
      <c r="I4" s="124"/>
      <c r="J4" s="124"/>
      <c r="K4" s="124"/>
      <c r="L4" s="124"/>
      <c r="M4" s="172"/>
      <c r="N4" s="172"/>
    </row>
    <row r="5" spans="1:61" s="2" customFormat="1" ht="24" customHeight="1" thickBot="1">
      <c r="A5" s="176" t="s">
        <v>37</v>
      </c>
      <c r="B5" s="177"/>
      <c r="C5" s="177"/>
      <c r="D5" s="177"/>
      <c r="E5" s="177"/>
      <c r="F5" s="177"/>
      <c r="G5" s="177"/>
      <c r="H5" s="177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1"/>
    </row>
    <row r="6" spans="1:61" s="185" customFormat="1" ht="6.75" customHeight="1">
      <c r="A6" s="179"/>
      <c r="B6" s="180"/>
      <c r="C6" s="181"/>
      <c r="D6" s="182"/>
      <c r="E6" s="183"/>
      <c r="F6" s="184"/>
      <c r="G6" s="184"/>
      <c r="H6" s="184"/>
      <c r="I6" s="27"/>
      <c r="J6" s="27"/>
      <c r="K6" s="27"/>
      <c r="L6" s="27"/>
      <c r="M6" s="27"/>
      <c r="N6" s="27"/>
    </row>
    <row r="7" spans="1:61" s="191" customFormat="1" ht="19.5" customHeight="1">
      <c r="A7" s="186" t="s">
        <v>6</v>
      </c>
      <c r="B7" s="187"/>
      <c r="C7" s="187"/>
      <c r="D7" s="188"/>
      <c r="E7" s="189"/>
      <c r="F7" s="190"/>
      <c r="G7" s="184"/>
      <c r="H7" s="184"/>
      <c r="I7" s="27"/>
      <c r="J7" s="27"/>
      <c r="K7" s="27"/>
      <c r="L7" s="27"/>
      <c r="M7" s="27"/>
      <c r="N7" s="27"/>
    </row>
    <row r="8" spans="1:61" s="191" customFormat="1" ht="16.5" customHeight="1">
      <c r="A8" s="192" t="s">
        <v>7</v>
      </c>
      <c r="B8" s="193">
        <f ca="1">NOW()</f>
        <v>40883.801427662038</v>
      </c>
      <c r="C8" s="194"/>
      <c r="D8" s="194"/>
      <c r="E8" s="194"/>
      <c r="F8" s="194"/>
      <c r="G8" s="195"/>
      <c r="H8" s="195"/>
      <c r="I8" s="178"/>
      <c r="J8" s="178"/>
      <c r="K8" s="178"/>
      <c r="L8" s="178"/>
      <c r="M8" s="27"/>
      <c r="N8" s="27"/>
    </row>
    <row r="9" spans="1:61" s="191" customFormat="1" ht="12.75" customHeight="1" thickBot="1">
      <c r="A9" s="196"/>
      <c r="B9" s="197"/>
      <c r="C9" s="197"/>
      <c r="D9" s="198"/>
      <c r="E9" s="198"/>
      <c r="F9" s="199"/>
      <c r="G9" s="199"/>
      <c r="H9" s="199"/>
      <c r="I9" s="200"/>
      <c r="J9" s="200"/>
      <c r="K9" s="200"/>
      <c r="L9" s="200"/>
      <c r="M9" s="27"/>
      <c r="N9" s="27"/>
    </row>
    <row r="10" spans="1:61" ht="14.25" customHeight="1" thickBot="1">
      <c r="A10" s="78"/>
      <c r="B10" s="79"/>
      <c r="C10" s="80"/>
      <c r="D10" s="81"/>
      <c r="E10" s="167" t="s">
        <v>43</v>
      </c>
      <c r="F10" s="168"/>
      <c r="G10" s="168"/>
      <c r="H10" s="169"/>
      <c r="I10" s="167" t="s">
        <v>44</v>
      </c>
      <c r="J10" s="168"/>
      <c r="K10" s="168"/>
      <c r="L10" s="168"/>
      <c r="M10" s="167" t="s">
        <v>45</v>
      </c>
      <c r="N10" s="168"/>
      <c r="O10" s="168"/>
      <c r="P10" s="169"/>
      <c r="Q10" s="168" t="s">
        <v>46</v>
      </c>
      <c r="R10" s="168"/>
      <c r="S10" s="168"/>
      <c r="T10" s="169"/>
      <c r="U10" s="167" t="s">
        <v>47</v>
      </c>
      <c r="V10" s="168"/>
      <c r="W10" s="168"/>
      <c r="X10" s="169"/>
      <c r="Y10" s="167" t="s">
        <v>48</v>
      </c>
      <c r="Z10" s="168"/>
      <c r="AA10" s="168"/>
      <c r="AB10" s="169"/>
      <c r="AC10" s="167" t="s">
        <v>61</v>
      </c>
      <c r="AD10" s="168"/>
      <c r="AE10" s="168"/>
      <c r="AF10" s="169"/>
      <c r="AG10" s="167" t="s">
        <v>62</v>
      </c>
      <c r="AH10" s="168"/>
      <c r="AI10" s="168"/>
      <c r="AJ10" s="169"/>
      <c r="AK10" s="167" t="s">
        <v>63</v>
      </c>
      <c r="AL10" s="168"/>
      <c r="AM10" s="168"/>
      <c r="AN10" s="169"/>
      <c r="AO10" s="125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</row>
    <row r="11" spans="1:61" ht="31.5" customHeight="1" thickBot="1">
      <c r="A11" s="22" t="s">
        <v>8</v>
      </c>
      <c r="B11" s="23" t="s">
        <v>50</v>
      </c>
      <c r="C11" s="24" t="s">
        <v>15</v>
      </c>
      <c r="D11" s="201" t="s">
        <v>49</v>
      </c>
      <c r="E11" s="202" t="s">
        <v>51</v>
      </c>
      <c r="F11" s="203" t="s">
        <v>53</v>
      </c>
      <c r="G11" s="204" t="s">
        <v>14</v>
      </c>
      <c r="H11" s="205" t="s">
        <v>54</v>
      </c>
      <c r="I11" s="202" t="s">
        <v>51</v>
      </c>
      <c r="J11" s="203" t="s">
        <v>52</v>
      </c>
      <c r="K11" s="203" t="s">
        <v>14</v>
      </c>
      <c r="L11" s="206" t="s">
        <v>55</v>
      </c>
      <c r="M11" s="82" t="s">
        <v>51</v>
      </c>
      <c r="N11" s="83" t="s">
        <v>52</v>
      </c>
      <c r="O11" s="83" t="s">
        <v>14</v>
      </c>
      <c r="P11" s="84" t="s">
        <v>55</v>
      </c>
      <c r="Q11" s="82" t="s">
        <v>51</v>
      </c>
      <c r="R11" s="83" t="s">
        <v>52</v>
      </c>
      <c r="S11" s="83" t="s">
        <v>14</v>
      </c>
      <c r="T11" s="84" t="s">
        <v>55</v>
      </c>
      <c r="U11" s="82" t="s">
        <v>51</v>
      </c>
      <c r="V11" s="83" t="s">
        <v>52</v>
      </c>
      <c r="W11" s="83" t="s">
        <v>14</v>
      </c>
      <c r="X11" s="84" t="s">
        <v>55</v>
      </c>
      <c r="Y11" s="82" t="s">
        <v>51</v>
      </c>
      <c r="Z11" s="83" t="s">
        <v>52</v>
      </c>
      <c r="AA11" s="83" t="s">
        <v>14</v>
      </c>
      <c r="AB11" s="84" t="s">
        <v>55</v>
      </c>
      <c r="AC11" s="82" t="s">
        <v>51</v>
      </c>
      <c r="AD11" s="83" t="s">
        <v>52</v>
      </c>
      <c r="AE11" s="83" t="s">
        <v>14</v>
      </c>
      <c r="AF11" s="84" t="s">
        <v>55</v>
      </c>
      <c r="AG11" s="82" t="s">
        <v>51</v>
      </c>
      <c r="AH11" s="83" t="s">
        <v>52</v>
      </c>
      <c r="AI11" s="83" t="s">
        <v>14</v>
      </c>
      <c r="AJ11" s="84" t="s">
        <v>55</v>
      </c>
      <c r="AK11" s="82" t="s">
        <v>51</v>
      </c>
      <c r="AL11" s="83" t="s">
        <v>52</v>
      </c>
      <c r="AM11" s="83" t="s">
        <v>14</v>
      </c>
      <c r="AN11" s="84" t="s">
        <v>55</v>
      </c>
      <c r="AO11" s="125"/>
      <c r="AQ11" s="207" t="s">
        <v>64</v>
      </c>
      <c r="AR11" s="208" t="s">
        <v>65</v>
      </c>
      <c r="AS11" s="209" t="s">
        <v>66</v>
      </c>
      <c r="AT11" s="210" t="s">
        <v>67</v>
      </c>
      <c r="AU11" s="211"/>
      <c r="AV11" s="212" t="s">
        <v>68</v>
      </c>
      <c r="AW11" s="211"/>
      <c r="AX11" s="212" t="s">
        <v>69</v>
      </c>
      <c r="AY11" s="211"/>
      <c r="AZ11" s="212" t="s">
        <v>70</v>
      </c>
      <c r="BA11" s="211"/>
      <c r="BB11" s="212" t="s">
        <v>71</v>
      </c>
      <c r="BC11" s="211"/>
      <c r="BD11" s="212" t="s">
        <v>72</v>
      </c>
      <c r="BE11" s="211"/>
      <c r="BF11" s="212" t="s">
        <v>73</v>
      </c>
      <c r="BG11" s="211"/>
      <c r="BH11" s="212" t="s">
        <v>74</v>
      </c>
      <c r="BI11" s="211"/>
    </row>
    <row r="12" spans="1:61" s="225" customFormat="1" ht="15" customHeight="1">
      <c r="A12" s="213"/>
      <c r="B12" s="214"/>
      <c r="C12" s="215"/>
      <c r="D12" s="216">
        <f t="shared" ref="D12:D36" si="0">IF(AQ12&lt;&gt;"FEL!",AS12,"FEL")</f>
        <v>1</v>
      </c>
      <c r="E12" s="217">
        <f>COUNTIF(I12:AN12,"=T")</f>
        <v>0</v>
      </c>
      <c r="F12" s="218">
        <f>J12+N12+R12+V12+Z12+AD12+AH12+AL12</f>
        <v>0</v>
      </c>
      <c r="G12" s="219">
        <f>COUNTIF(I12:AN12,"=B")</f>
        <v>0</v>
      </c>
      <c r="H12" s="220">
        <f>L12+P12+T12+X12+AB12+AF12+AJ12+AN12</f>
        <v>0</v>
      </c>
      <c r="I12" s="221"/>
      <c r="J12" s="222"/>
      <c r="K12" s="223"/>
      <c r="L12" s="224"/>
      <c r="M12" s="221"/>
      <c r="N12" s="222"/>
      <c r="O12" s="223"/>
      <c r="P12" s="224"/>
      <c r="Q12" s="221"/>
      <c r="R12" s="222"/>
      <c r="S12" s="223"/>
      <c r="T12" s="224"/>
      <c r="U12" s="221"/>
      <c r="V12" s="222"/>
      <c r="W12" s="223"/>
      <c r="X12" s="224"/>
      <c r="Y12" s="221"/>
      <c r="Z12" s="222"/>
      <c r="AA12" s="223"/>
      <c r="AB12" s="224"/>
      <c r="AC12" s="221"/>
      <c r="AD12" s="222"/>
      <c r="AE12" s="223"/>
      <c r="AF12" s="224"/>
      <c r="AG12" s="221"/>
      <c r="AH12" s="222"/>
      <c r="AI12" s="223"/>
      <c r="AJ12" s="224"/>
      <c r="AK12" s="221"/>
      <c r="AL12" s="222"/>
      <c r="AM12" s="223"/>
      <c r="AN12" s="224"/>
      <c r="AQ12" s="226" t="str">
        <f t="shared" ref="AQ12" si="1">IF(SUM(AT12:BI12)&gt;0,"FEL!","")</f>
        <v/>
      </c>
      <c r="AR12" s="227">
        <f t="shared" ref="AR12:AR36" si="2">100100100100+(E12*POWER(10,11))-(F12*POWER(10,9))+(G12*POWER(10,8))-(H12*POWER(10,6))</f>
        <v>100100100100</v>
      </c>
      <c r="AS12" s="228">
        <f t="shared" ref="AS12:AS36" si="3">IF(AR12&gt;100100,RANK(AR12,AR:AR),"")</f>
        <v>1</v>
      </c>
      <c r="AT12" s="229">
        <f t="shared" ref="AT12:AT36" si="4">IF(J12&lt;&gt;"",IF(I12&lt;&gt;"T",1,0),IF(I12&lt;&gt;"T",0,2))</f>
        <v>0</v>
      </c>
      <c r="AU12" s="230">
        <f t="shared" ref="AU12:AU36" si="5">IF(L12&lt;&gt;"",IF(K12&lt;&gt;"B",1,0),IF(K12&lt;&gt;"B",0,2))</f>
        <v>0</v>
      </c>
      <c r="AV12" s="231">
        <f t="shared" ref="AV12:AV36" si="6">IF(N12&lt;&gt;"",IF(M12&lt;&gt;"T",1,0),IF(M12&lt;&gt;"T",0,2))</f>
        <v>0</v>
      </c>
      <c r="AW12" s="230">
        <f t="shared" ref="AW12:AW36" si="7">IF(P12&lt;&gt;"",IF(O12&lt;&gt;"B",1,0),IF(O12&lt;&gt;"B",0,2))</f>
        <v>0</v>
      </c>
      <c r="AX12" s="231">
        <f t="shared" ref="AX12:AX36" si="8">IF(R12&lt;&gt;"",IF(Q12&lt;&gt;"T",1,0),IF(Q12&lt;&gt;"T",0,2))</f>
        <v>0</v>
      </c>
      <c r="AY12" s="230">
        <f t="shared" ref="AY12:AY36" si="9">IF(T12&lt;&gt;"",IF(S12&lt;&gt;"B",1,0),IF(S12&lt;&gt;"B",0,2))</f>
        <v>0</v>
      </c>
      <c r="AZ12" s="231">
        <f t="shared" ref="AZ12:AZ36" si="10">IF(V12&lt;&gt;"",IF(U12&lt;&gt;"T",1,0),IF(U12&lt;&gt;"T",0,2))</f>
        <v>0</v>
      </c>
      <c r="BA12" s="230">
        <f t="shared" ref="BA12:BA36" si="11">IF(X12&lt;&gt;"",IF(W12&lt;&gt;"B",1,0),IF(W12&lt;&gt;"B",0,2))</f>
        <v>0</v>
      </c>
      <c r="BB12" s="231">
        <f t="shared" ref="BB12:BB36" si="12">IF(Z12&lt;&gt;"",IF(Y12&lt;&gt;"T",1,0),IF(Y12&lt;&gt;"T",0,2))</f>
        <v>0</v>
      </c>
      <c r="BC12" s="230">
        <f t="shared" ref="BC12:BC36" si="13">IF(AB12&lt;&gt;"",IF(AA12&lt;&gt;"B",1,0),IF(AA12&lt;&gt;"B",0,2))</f>
        <v>0</v>
      </c>
      <c r="BD12" s="231">
        <f t="shared" ref="BD12:BD36" si="14">IF(AD12&lt;&gt;"",IF(AC12&lt;&gt;"T",1,0),IF(AC12&lt;&gt;"T",0,2))</f>
        <v>0</v>
      </c>
      <c r="BE12" s="230">
        <f t="shared" ref="BE12:BE36" si="15">IF(AF12&lt;&gt;"",IF(AE12&lt;&gt;"B",1,0),IF(AE12&lt;&gt;"B",0,2))</f>
        <v>0</v>
      </c>
      <c r="BF12" s="231">
        <f t="shared" ref="BF12:BF36" si="16">IF(AH12&lt;&gt;"",IF(AG12&lt;&gt;"T",1,0),IF(AG12&lt;&gt;"T",0,2))</f>
        <v>0</v>
      </c>
      <c r="BG12" s="230">
        <f t="shared" ref="BG12:BG36" si="17">IF(AJ12&lt;&gt;"",IF(AI12&lt;&gt;"B",1,0),IF(AI12&lt;&gt;"B",0,2))</f>
        <v>0</v>
      </c>
      <c r="BH12" s="231">
        <f t="shared" ref="BH12:BH36" si="18">IF(AL12&lt;&gt;"",IF(AK12&lt;&gt;"T",1,0),IF(AK12&lt;&gt;"T",0,2))</f>
        <v>0</v>
      </c>
      <c r="BI12" s="230">
        <f t="shared" ref="BI12:BI36" si="19">IF(AN12&lt;&gt;"",IF(AM12&lt;&gt;"B",1,0),IF(AM12&lt;&gt;"B",0,2))</f>
        <v>0</v>
      </c>
    </row>
    <row r="13" spans="1:61" s="225" customFormat="1" ht="15" customHeight="1">
      <c r="A13" s="213"/>
      <c r="B13" s="214"/>
      <c r="C13" s="215"/>
      <c r="D13" s="232">
        <f t="shared" si="0"/>
        <v>1</v>
      </c>
      <c r="E13" s="233">
        <f t="shared" ref="E13:E17" si="20">COUNTIF(I13:AN13,"=T")</f>
        <v>0</v>
      </c>
      <c r="F13" s="234">
        <f t="shared" ref="F13:F17" si="21">J13+N13+R13+V13+Z13+AD13+AH13+AL13</f>
        <v>0</v>
      </c>
      <c r="G13" s="235">
        <f t="shared" ref="G13:G17" si="22">COUNTIF(I13:AN13,"=B")</f>
        <v>0</v>
      </c>
      <c r="H13" s="236">
        <f t="shared" ref="H13:H17" si="23">L13+P13+T13+X13+AB13+AF13+AJ13+AN13</f>
        <v>0</v>
      </c>
      <c r="I13" s="237"/>
      <c r="J13" s="238"/>
      <c r="K13" s="239"/>
      <c r="L13" s="230"/>
      <c r="M13" s="237"/>
      <c r="N13" s="238"/>
      <c r="O13" s="239"/>
      <c r="P13" s="230"/>
      <c r="Q13" s="237"/>
      <c r="R13" s="238"/>
      <c r="S13" s="239"/>
      <c r="T13" s="230"/>
      <c r="U13" s="237"/>
      <c r="V13" s="238"/>
      <c r="W13" s="239"/>
      <c r="X13" s="230"/>
      <c r="Y13" s="237"/>
      <c r="Z13" s="238"/>
      <c r="AA13" s="239"/>
      <c r="AB13" s="230"/>
      <c r="AC13" s="237"/>
      <c r="AD13" s="238"/>
      <c r="AE13" s="239"/>
      <c r="AF13" s="230"/>
      <c r="AG13" s="237"/>
      <c r="AH13" s="238"/>
      <c r="AI13" s="239"/>
      <c r="AJ13" s="230"/>
      <c r="AK13" s="237"/>
      <c r="AL13" s="238"/>
      <c r="AM13" s="239"/>
      <c r="AN13" s="230"/>
      <c r="AQ13" s="226" t="str">
        <f>IF(SUM(AT13:BI13)&gt;0,"FEL!","")</f>
        <v/>
      </c>
      <c r="AR13" s="227">
        <f t="shared" si="2"/>
        <v>100100100100</v>
      </c>
      <c r="AS13" s="228">
        <f t="shared" si="3"/>
        <v>1</v>
      </c>
      <c r="AT13" s="229">
        <f t="shared" si="4"/>
        <v>0</v>
      </c>
      <c r="AU13" s="230">
        <f t="shared" si="5"/>
        <v>0</v>
      </c>
      <c r="AV13" s="231">
        <f t="shared" si="6"/>
        <v>0</v>
      </c>
      <c r="AW13" s="230">
        <f t="shared" si="7"/>
        <v>0</v>
      </c>
      <c r="AX13" s="231">
        <f t="shared" si="8"/>
        <v>0</v>
      </c>
      <c r="AY13" s="230">
        <f t="shared" si="9"/>
        <v>0</v>
      </c>
      <c r="AZ13" s="231">
        <f t="shared" si="10"/>
        <v>0</v>
      </c>
      <c r="BA13" s="230">
        <f t="shared" si="11"/>
        <v>0</v>
      </c>
      <c r="BB13" s="231">
        <f t="shared" si="12"/>
        <v>0</v>
      </c>
      <c r="BC13" s="230">
        <f t="shared" si="13"/>
        <v>0</v>
      </c>
      <c r="BD13" s="231">
        <f t="shared" si="14"/>
        <v>0</v>
      </c>
      <c r="BE13" s="230">
        <f t="shared" si="15"/>
        <v>0</v>
      </c>
      <c r="BF13" s="231">
        <f t="shared" si="16"/>
        <v>0</v>
      </c>
      <c r="BG13" s="230">
        <f t="shared" si="17"/>
        <v>0</v>
      </c>
      <c r="BH13" s="231">
        <f t="shared" si="18"/>
        <v>0</v>
      </c>
      <c r="BI13" s="230">
        <f t="shared" si="19"/>
        <v>0</v>
      </c>
    </row>
    <row r="14" spans="1:61" s="225" customFormat="1" ht="15" customHeight="1">
      <c r="A14" s="213"/>
      <c r="B14" s="240"/>
      <c r="C14" s="215"/>
      <c r="D14" s="232">
        <f t="shared" si="0"/>
        <v>1</v>
      </c>
      <c r="E14" s="233">
        <f t="shared" si="20"/>
        <v>0</v>
      </c>
      <c r="F14" s="234">
        <f t="shared" si="21"/>
        <v>0</v>
      </c>
      <c r="G14" s="235">
        <f t="shared" si="22"/>
        <v>0</v>
      </c>
      <c r="H14" s="236">
        <f t="shared" si="23"/>
        <v>0</v>
      </c>
      <c r="I14" s="237"/>
      <c r="J14" s="238"/>
      <c r="K14" s="239"/>
      <c r="L14" s="230"/>
      <c r="M14" s="237"/>
      <c r="N14" s="238"/>
      <c r="O14" s="239"/>
      <c r="P14" s="230"/>
      <c r="Q14" s="237"/>
      <c r="R14" s="238"/>
      <c r="S14" s="239"/>
      <c r="T14" s="230"/>
      <c r="U14" s="237"/>
      <c r="V14" s="238"/>
      <c r="W14" s="239"/>
      <c r="X14" s="230"/>
      <c r="Y14" s="237"/>
      <c r="Z14" s="238"/>
      <c r="AA14" s="239"/>
      <c r="AB14" s="230"/>
      <c r="AC14" s="237"/>
      <c r="AD14" s="238"/>
      <c r="AE14" s="239"/>
      <c r="AF14" s="230"/>
      <c r="AG14" s="237"/>
      <c r="AH14" s="238"/>
      <c r="AI14" s="239"/>
      <c r="AJ14" s="230"/>
      <c r="AK14" s="237"/>
      <c r="AL14" s="238"/>
      <c r="AM14" s="239"/>
      <c r="AN14" s="230"/>
      <c r="AQ14" s="226" t="str">
        <f t="shared" ref="AQ14:AQ36" si="24">IF(SUM(AT14:BI14)&gt;0,"FEL!","")</f>
        <v/>
      </c>
      <c r="AR14" s="227">
        <f t="shared" si="2"/>
        <v>100100100100</v>
      </c>
      <c r="AS14" s="228">
        <f t="shared" si="3"/>
        <v>1</v>
      </c>
      <c r="AT14" s="229">
        <f t="shared" si="4"/>
        <v>0</v>
      </c>
      <c r="AU14" s="230">
        <f t="shared" si="5"/>
        <v>0</v>
      </c>
      <c r="AV14" s="231">
        <f t="shared" si="6"/>
        <v>0</v>
      </c>
      <c r="AW14" s="230">
        <f t="shared" si="7"/>
        <v>0</v>
      </c>
      <c r="AX14" s="231">
        <f t="shared" si="8"/>
        <v>0</v>
      </c>
      <c r="AY14" s="230">
        <f t="shared" si="9"/>
        <v>0</v>
      </c>
      <c r="AZ14" s="231">
        <f t="shared" si="10"/>
        <v>0</v>
      </c>
      <c r="BA14" s="230">
        <f t="shared" si="11"/>
        <v>0</v>
      </c>
      <c r="BB14" s="231">
        <f t="shared" si="12"/>
        <v>0</v>
      </c>
      <c r="BC14" s="230">
        <f t="shared" si="13"/>
        <v>0</v>
      </c>
      <c r="BD14" s="231">
        <f t="shared" si="14"/>
        <v>0</v>
      </c>
      <c r="BE14" s="230">
        <f t="shared" si="15"/>
        <v>0</v>
      </c>
      <c r="BF14" s="231">
        <f t="shared" si="16"/>
        <v>0</v>
      </c>
      <c r="BG14" s="230">
        <f t="shared" si="17"/>
        <v>0</v>
      </c>
      <c r="BH14" s="231">
        <f t="shared" si="18"/>
        <v>0</v>
      </c>
      <c r="BI14" s="230">
        <f t="shared" si="19"/>
        <v>0</v>
      </c>
    </row>
    <row r="15" spans="1:61" s="225" customFormat="1" ht="15" customHeight="1">
      <c r="A15" s="213"/>
      <c r="B15" s="214"/>
      <c r="C15" s="215"/>
      <c r="D15" s="232">
        <f t="shared" si="0"/>
        <v>1</v>
      </c>
      <c r="E15" s="233">
        <f t="shared" si="20"/>
        <v>0</v>
      </c>
      <c r="F15" s="234">
        <f t="shared" si="21"/>
        <v>0</v>
      </c>
      <c r="G15" s="235">
        <f t="shared" si="22"/>
        <v>0</v>
      </c>
      <c r="H15" s="236">
        <f t="shared" si="23"/>
        <v>0</v>
      </c>
      <c r="I15" s="237"/>
      <c r="J15" s="238"/>
      <c r="K15" s="239"/>
      <c r="L15" s="230"/>
      <c r="M15" s="237"/>
      <c r="N15" s="238"/>
      <c r="O15" s="239"/>
      <c r="P15" s="230"/>
      <c r="Q15" s="237"/>
      <c r="R15" s="238"/>
      <c r="S15" s="239"/>
      <c r="T15" s="230"/>
      <c r="U15" s="237"/>
      <c r="V15" s="238"/>
      <c r="W15" s="239"/>
      <c r="X15" s="230"/>
      <c r="Y15" s="237"/>
      <c r="Z15" s="238"/>
      <c r="AA15" s="239"/>
      <c r="AB15" s="230"/>
      <c r="AC15" s="237"/>
      <c r="AD15" s="238"/>
      <c r="AE15" s="239"/>
      <c r="AF15" s="230"/>
      <c r="AG15" s="237"/>
      <c r="AH15" s="238"/>
      <c r="AI15" s="239"/>
      <c r="AJ15" s="230"/>
      <c r="AK15" s="237"/>
      <c r="AL15" s="238"/>
      <c r="AM15" s="239"/>
      <c r="AN15" s="230"/>
      <c r="AQ15" s="226" t="str">
        <f t="shared" si="24"/>
        <v/>
      </c>
      <c r="AR15" s="227">
        <f t="shared" si="2"/>
        <v>100100100100</v>
      </c>
      <c r="AS15" s="228">
        <f t="shared" si="3"/>
        <v>1</v>
      </c>
      <c r="AT15" s="229">
        <f t="shared" si="4"/>
        <v>0</v>
      </c>
      <c r="AU15" s="230">
        <f t="shared" si="5"/>
        <v>0</v>
      </c>
      <c r="AV15" s="231">
        <f t="shared" si="6"/>
        <v>0</v>
      </c>
      <c r="AW15" s="230">
        <f t="shared" si="7"/>
        <v>0</v>
      </c>
      <c r="AX15" s="231">
        <f t="shared" si="8"/>
        <v>0</v>
      </c>
      <c r="AY15" s="230">
        <f t="shared" si="9"/>
        <v>0</v>
      </c>
      <c r="AZ15" s="231">
        <f t="shared" si="10"/>
        <v>0</v>
      </c>
      <c r="BA15" s="230">
        <f t="shared" si="11"/>
        <v>0</v>
      </c>
      <c r="BB15" s="231">
        <f t="shared" si="12"/>
        <v>0</v>
      </c>
      <c r="BC15" s="230">
        <f t="shared" si="13"/>
        <v>0</v>
      </c>
      <c r="BD15" s="231">
        <f t="shared" si="14"/>
        <v>0</v>
      </c>
      <c r="BE15" s="230">
        <f t="shared" si="15"/>
        <v>0</v>
      </c>
      <c r="BF15" s="231">
        <f t="shared" si="16"/>
        <v>0</v>
      </c>
      <c r="BG15" s="230">
        <f t="shared" si="17"/>
        <v>0</v>
      </c>
      <c r="BH15" s="231">
        <f t="shared" si="18"/>
        <v>0</v>
      </c>
      <c r="BI15" s="230">
        <f t="shared" si="19"/>
        <v>0</v>
      </c>
    </row>
    <row r="16" spans="1:61" s="225" customFormat="1" ht="15" customHeight="1">
      <c r="A16" s="213"/>
      <c r="B16" s="214"/>
      <c r="C16" s="215"/>
      <c r="D16" s="232">
        <f t="shared" si="0"/>
        <v>1</v>
      </c>
      <c r="E16" s="233">
        <f t="shared" si="20"/>
        <v>0</v>
      </c>
      <c r="F16" s="234">
        <f t="shared" si="21"/>
        <v>0</v>
      </c>
      <c r="G16" s="235">
        <f t="shared" si="22"/>
        <v>0</v>
      </c>
      <c r="H16" s="236">
        <f t="shared" si="23"/>
        <v>0</v>
      </c>
      <c r="I16" s="237"/>
      <c r="J16" s="238"/>
      <c r="K16" s="239"/>
      <c r="L16" s="230"/>
      <c r="M16" s="237"/>
      <c r="N16" s="238"/>
      <c r="O16" s="239"/>
      <c r="P16" s="230"/>
      <c r="Q16" s="237"/>
      <c r="R16" s="238"/>
      <c r="S16" s="239"/>
      <c r="T16" s="230"/>
      <c r="U16" s="237"/>
      <c r="V16" s="238"/>
      <c r="W16" s="239"/>
      <c r="X16" s="230"/>
      <c r="Y16" s="237"/>
      <c r="Z16" s="238"/>
      <c r="AA16" s="239"/>
      <c r="AB16" s="230"/>
      <c r="AC16" s="237"/>
      <c r="AD16" s="238"/>
      <c r="AE16" s="239"/>
      <c r="AF16" s="230"/>
      <c r="AG16" s="237"/>
      <c r="AH16" s="238"/>
      <c r="AI16" s="239"/>
      <c r="AJ16" s="230"/>
      <c r="AK16" s="237"/>
      <c r="AL16" s="238"/>
      <c r="AM16" s="239"/>
      <c r="AN16" s="230"/>
      <c r="AQ16" s="226" t="str">
        <f t="shared" si="24"/>
        <v/>
      </c>
      <c r="AR16" s="227">
        <f t="shared" si="2"/>
        <v>100100100100</v>
      </c>
      <c r="AS16" s="228">
        <f t="shared" si="3"/>
        <v>1</v>
      </c>
      <c r="AT16" s="229">
        <f t="shared" si="4"/>
        <v>0</v>
      </c>
      <c r="AU16" s="230">
        <f t="shared" si="5"/>
        <v>0</v>
      </c>
      <c r="AV16" s="231">
        <f t="shared" si="6"/>
        <v>0</v>
      </c>
      <c r="AW16" s="230">
        <f t="shared" si="7"/>
        <v>0</v>
      </c>
      <c r="AX16" s="231">
        <f t="shared" si="8"/>
        <v>0</v>
      </c>
      <c r="AY16" s="230">
        <f t="shared" si="9"/>
        <v>0</v>
      </c>
      <c r="AZ16" s="231">
        <f t="shared" si="10"/>
        <v>0</v>
      </c>
      <c r="BA16" s="230">
        <f t="shared" si="11"/>
        <v>0</v>
      </c>
      <c r="BB16" s="231">
        <f t="shared" si="12"/>
        <v>0</v>
      </c>
      <c r="BC16" s="230">
        <f t="shared" si="13"/>
        <v>0</v>
      </c>
      <c r="BD16" s="231">
        <f t="shared" si="14"/>
        <v>0</v>
      </c>
      <c r="BE16" s="230">
        <f t="shared" si="15"/>
        <v>0</v>
      </c>
      <c r="BF16" s="231">
        <f t="shared" si="16"/>
        <v>0</v>
      </c>
      <c r="BG16" s="230">
        <f t="shared" si="17"/>
        <v>0</v>
      </c>
      <c r="BH16" s="231">
        <f t="shared" si="18"/>
        <v>0</v>
      </c>
      <c r="BI16" s="230">
        <f t="shared" si="19"/>
        <v>0</v>
      </c>
    </row>
    <row r="17" spans="1:61" s="225" customFormat="1" ht="15" customHeight="1" thickBot="1">
      <c r="A17" s="241"/>
      <c r="B17" s="242"/>
      <c r="C17" s="243"/>
      <c r="D17" s="244">
        <f t="shared" si="0"/>
        <v>1</v>
      </c>
      <c r="E17" s="245">
        <f t="shared" si="20"/>
        <v>0</v>
      </c>
      <c r="F17" s="246">
        <f t="shared" si="21"/>
        <v>0</v>
      </c>
      <c r="G17" s="247">
        <f t="shared" si="22"/>
        <v>0</v>
      </c>
      <c r="H17" s="248">
        <f t="shared" si="23"/>
        <v>0</v>
      </c>
      <c r="I17" s="249"/>
      <c r="J17" s="250"/>
      <c r="K17" s="251"/>
      <c r="L17" s="252"/>
      <c r="M17" s="249"/>
      <c r="N17" s="250"/>
      <c r="O17" s="251"/>
      <c r="P17" s="252"/>
      <c r="Q17" s="249"/>
      <c r="R17" s="250"/>
      <c r="S17" s="251"/>
      <c r="T17" s="252"/>
      <c r="U17" s="249"/>
      <c r="V17" s="250"/>
      <c r="W17" s="251"/>
      <c r="X17" s="252"/>
      <c r="Y17" s="249"/>
      <c r="Z17" s="250"/>
      <c r="AA17" s="251"/>
      <c r="AB17" s="252"/>
      <c r="AC17" s="249"/>
      <c r="AD17" s="250"/>
      <c r="AE17" s="251"/>
      <c r="AF17" s="252"/>
      <c r="AG17" s="249"/>
      <c r="AH17" s="250"/>
      <c r="AI17" s="251"/>
      <c r="AJ17" s="252"/>
      <c r="AK17" s="249"/>
      <c r="AL17" s="250"/>
      <c r="AM17" s="251"/>
      <c r="AN17" s="252"/>
      <c r="AQ17" s="226" t="str">
        <f t="shared" si="24"/>
        <v/>
      </c>
      <c r="AR17" s="227">
        <f t="shared" si="2"/>
        <v>100100100100</v>
      </c>
      <c r="AS17" s="228">
        <f t="shared" si="3"/>
        <v>1</v>
      </c>
      <c r="AT17" s="229">
        <f t="shared" si="4"/>
        <v>0</v>
      </c>
      <c r="AU17" s="230">
        <f t="shared" si="5"/>
        <v>0</v>
      </c>
      <c r="AV17" s="231">
        <f t="shared" si="6"/>
        <v>0</v>
      </c>
      <c r="AW17" s="230">
        <f t="shared" si="7"/>
        <v>0</v>
      </c>
      <c r="AX17" s="231">
        <f t="shared" si="8"/>
        <v>0</v>
      </c>
      <c r="AY17" s="230">
        <f t="shared" si="9"/>
        <v>0</v>
      </c>
      <c r="AZ17" s="231">
        <f t="shared" si="10"/>
        <v>0</v>
      </c>
      <c r="BA17" s="230">
        <f t="shared" si="11"/>
        <v>0</v>
      </c>
      <c r="BB17" s="231">
        <f t="shared" si="12"/>
        <v>0</v>
      </c>
      <c r="BC17" s="230">
        <f t="shared" si="13"/>
        <v>0</v>
      </c>
      <c r="BD17" s="231">
        <f t="shared" si="14"/>
        <v>0</v>
      </c>
      <c r="BE17" s="230">
        <f t="shared" si="15"/>
        <v>0</v>
      </c>
      <c r="BF17" s="231">
        <f t="shared" si="16"/>
        <v>0</v>
      </c>
      <c r="BG17" s="230">
        <f t="shared" si="17"/>
        <v>0</v>
      </c>
      <c r="BH17" s="231">
        <f t="shared" si="18"/>
        <v>0</v>
      </c>
      <c r="BI17" s="230">
        <f t="shared" si="19"/>
        <v>0</v>
      </c>
    </row>
    <row r="18" spans="1:61" s="225" customFormat="1" ht="15" customHeight="1">
      <c r="A18" s="213"/>
      <c r="B18" s="214"/>
      <c r="C18" s="215"/>
      <c r="D18" s="253">
        <f t="shared" si="0"/>
        <v>1</v>
      </c>
      <c r="E18" s="217">
        <f>COUNTIF(I18:AN18,"=T")</f>
        <v>0</v>
      </c>
      <c r="F18" s="218">
        <f>J18+N18+R18+V18+Z18+AD18+AH18+AL18</f>
        <v>0</v>
      </c>
      <c r="G18" s="219">
        <f>COUNTIF(I18:AN18,"=B")</f>
        <v>0</v>
      </c>
      <c r="H18" s="220">
        <f>L18+P18+T18+X18+AB18+AF18+AJ18+AN18</f>
        <v>0</v>
      </c>
      <c r="I18" s="254"/>
      <c r="J18" s="255"/>
      <c r="K18" s="256"/>
      <c r="L18" s="257"/>
      <c r="M18" s="254"/>
      <c r="N18" s="255"/>
      <c r="O18" s="256"/>
      <c r="P18" s="257"/>
      <c r="Q18" s="254"/>
      <c r="R18" s="255"/>
      <c r="S18" s="256"/>
      <c r="T18" s="257"/>
      <c r="U18" s="254"/>
      <c r="V18" s="255"/>
      <c r="W18" s="256"/>
      <c r="X18" s="257"/>
      <c r="Y18" s="254"/>
      <c r="Z18" s="255"/>
      <c r="AA18" s="256"/>
      <c r="AB18" s="257"/>
      <c r="AC18" s="254"/>
      <c r="AD18" s="255"/>
      <c r="AE18" s="256"/>
      <c r="AF18" s="257"/>
      <c r="AG18" s="254"/>
      <c r="AH18" s="255"/>
      <c r="AI18" s="256"/>
      <c r="AJ18" s="257"/>
      <c r="AK18" s="254"/>
      <c r="AL18" s="255"/>
      <c r="AM18" s="256"/>
      <c r="AN18" s="257"/>
      <c r="AP18" s="3"/>
      <c r="AQ18" s="226" t="str">
        <f t="shared" si="24"/>
        <v/>
      </c>
      <c r="AR18" s="227">
        <f t="shared" si="2"/>
        <v>100100100100</v>
      </c>
      <c r="AS18" s="228">
        <f t="shared" si="3"/>
        <v>1</v>
      </c>
      <c r="AT18" s="229">
        <f t="shared" si="4"/>
        <v>0</v>
      </c>
      <c r="AU18" s="230">
        <f t="shared" si="5"/>
        <v>0</v>
      </c>
      <c r="AV18" s="231">
        <f t="shared" si="6"/>
        <v>0</v>
      </c>
      <c r="AW18" s="230">
        <f t="shared" si="7"/>
        <v>0</v>
      </c>
      <c r="AX18" s="231">
        <f t="shared" si="8"/>
        <v>0</v>
      </c>
      <c r="AY18" s="230">
        <f t="shared" si="9"/>
        <v>0</v>
      </c>
      <c r="AZ18" s="231">
        <f t="shared" si="10"/>
        <v>0</v>
      </c>
      <c r="BA18" s="230">
        <f t="shared" si="11"/>
        <v>0</v>
      </c>
      <c r="BB18" s="231">
        <f t="shared" si="12"/>
        <v>0</v>
      </c>
      <c r="BC18" s="230">
        <f t="shared" si="13"/>
        <v>0</v>
      </c>
      <c r="BD18" s="231">
        <f t="shared" si="14"/>
        <v>0</v>
      </c>
      <c r="BE18" s="230">
        <f t="shared" si="15"/>
        <v>0</v>
      </c>
      <c r="BF18" s="231">
        <f t="shared" si="16"/>
        <v>0</v>
      </c>
      <c r="BG18" s="230">
        <f t="shared" si="17"/>
        <v>0</v>
      </c>
      <c r="BH18" s="231">
        <f t="shared" si="18"/>
        <v>0</v>
      </c>
      <c r="BI18" s="230">
        <f t="shared" si="19"/>
        <v>0</v>
      </c>
    </row>
    <row r="19" spans="1:61" s="225" customFormat="1" ht="15" customHeight="1">
      <c r="A19" s="213"/>
      <c r="B19" s="214"/>
      <c r="C19" s="215"/>
      <c r="D19" s="232">
        <f t="shared" si="0"/>
        <v>1</v>
      </c>
      <c r="E19" s="233">
        <f t="shared" ref="E19:E36" si="25">COUNTIF(I19:AN19,"=T")</f>
        <v>0</v>
      </c>
      <c r="F19" s="234">
        <f t="shared" ref="F19:F36" si="26">J19+N19+R19+V19+Z19+AD19+AH19+AL19</f>
        <v>0</v>
      </c>
      <c r="G19" s="235">
        <f t="shared" ref="G19:G36" si="27">COUNTIF(I19:AN19,"=B")</f>
        <v>0</v>
      </c>
      <c r="H19" s="236">
        <f t="shared" ref="H19:H36" si="28">L19+P19+T19+X19+AB19+AF19+AJ19+AN19</f>
        <v>0</v>
      </c>
      <c r="I19" s="237"/>
      <c r="J19" s="238"/>
      <c r="K19" s="239"/>
      <c r="L19" s="230"/>
      <c r="M19" s="237"/>
      <c r="N19" s="238"/>
      <c r="O19" s="239"/>
      <c r="P19" s="230"/>
      <c r="Q19" s="237"/>
      <c r="R19" s="238"/>
      <c r="S19" s="239"/>
      <c r="T19" s="230"/>
      <c r="U19" s="237"/>
      <c r="V19" s="238"/>
      <c r="W19" s="239"/>
      <c r="X19" s="230"/>
      <c r="Y19" s="237"/>
      <c r="Z19" s="238"/>
      <c r="AA19" s="239"/>
      <c r="AB19" s="230"/>
      <c r="AC19" s="237"/>
      <c r="AD19" s="238"/>
      <c r="AE19" s="239"/>
      <c r="AF19" s="230"/>
      <c r="AG19" s="237"/>
      <c r="AH19" s="238"/>
      <c r="AI19" s="239"/>
      <c r="AJ19" s="230"/>
      <c r="AK19" s="237"/>
      <c r="AL19" s="238"/>
      <c r="AM19" s="239"/>
      <c r="AN19" s="230"/>
      <c r="AP19" s="3"/>
      <c r="AQ19" s="226" t="str">
        <f t="shared" si="24"/>
        <v/>
      </c>
      <c r="AR19" s="227">
        <f t="shared" si="2"/>
        <v>100100100100</v>
      </c>
      <c r="AS19" s="228">
        <f t="shared" si="3"/>
        <v>1</v>
      </c>
      <c r="AT19" s="229">
        <f t="shared" si="4"/>
        <v>0</v>
      </c>
      <c r="AU19" s="230">
        <f t="shared" si="5"/>
        <v>0</v>
      </c>
      <c r="AV19" s="231">
        <f t="shared" si="6"/>
        <v>0</v>
      </c>
      <c r="AW19" s="230">
        <f t="shared" si="7"/>
        <v>0</v>
      </c>
      <c r="AX19" s="231">
        <f t="shared" si="8"/>
        <v>0</v>
      </c>
      <c r="AY19" s="230">
        <f t="shared" si="9"/>
        <v>0</v>
      </c>
      <c r="AZ19" s="231">
        <f t="shared" si="10"/>
        <v>0</v>
      </c>
      <c r="BA19" s="230">
        <f t="shared" si="11"/>
        <v>0</v>
      </c>
      <c r="BB19" s="231">
        <f t="shared" si="12"/>
        <v>0</v>
      </c>
      <c r="BC19" s="230">
        <f t="shared" si="13"/>
        <v>0</v>
      </c>
      <c r="BD19" s="231">
        <f t="shared" si="14"/>
        <v>0</v>
      </c>
      <c r="BE19" s="230">
        <f t="shared" si="15"/>
        <v>0</v>
      </c>
      <c r="BF19" s="231">
        <f t="shared" si="16"/>
        <v>0</v>
      </c>
      <c r="BG19" s="230">
        <f t="shared" si="17"/>
        <v>0</v>
      </c>
      <c r="BH19" s="231">
        <f t="shared" si="18"/>
        <v>0</v>
      </c>
      <c r="BI19" s="230">
        <f t="shared" si="19"/>
        <v>0</v>
      </c>
    </row>
    <row r="20" spans="1:61" s="225" customFormat="1" ht="15" customHeight="1">
      <c r="A20" s="213"/>
      <c r="B20" s="240"/>
      <c r="C20" s="215"/>
      <c r="D20" s="232">
        <f t="shared" si="0"/>
        <v>1</v>
      </c>
      <c r="E20" s="233">
        <f t="shared" si="25"/>
        <v>0</v>
      </c>
      <c r="F20" s="234">
        <f t="shared" si="26"/>
        <v>0</v>
      </c>
      <c r="G20" s="235">
        <f t="shared" si="27"/>
        <v>0</v>
      </c>
      <c r="H20" s="236">
        <f t="shared" si="28"/>
        <v>0</v>
      </c>
      <c r="I20" s="237"/>
      <c r="J20" s="238"/>
      <c r="K20" s="239"/>
      <c r="L20" s="230"/>
      <c r="M20" s="237"/>
      <c r="N20" s="238"/>
      <c r="O20" s="239"/>
      <c r="P20" s="230"/>
      <c r="Q20" s="237"/>
      <c r="R20" s="238"/>
      <c r="S20" s="239"/>
      <c r="T20" s="230"/>
      <c r="U20" s="237"/>
      <c r="V20" s="238"/>
      <c r="W20" s="239"/>
      <c r="X20" s="230"/>
      <c r="Y20" s="237"/>
      <c r="Z20" s="238"/>
      <c r="AA20" s="239"/>
      <c r="AB20" s="230"/>
      <c r="AC20" s="237"/>
      <c r="AD20" s="238"/>
      <c r="AE20" s="239"/>
      <c r="AF20" s="230"/>
      <c r="AG20" s="237"/>
      <c r="AH20" s="238"/>
      <c r="AI20" s="239"/>
      <c r="AJ20" s="230"/>
      <c r="AK20" s="237"/>
      <c r="AL20" s="238"/>
      <c r="AM20" s="239"/>
      <c r="AN20" s="230"/>
      <c r="AP20" s="3"/>
      <c r="AQ20" s="226" t="str">
        <f t="shared" si="24"/>
        <v/>
      </c>
      <c r="AR20" s="227">
        <f t="shared" si="2"/>
        <v>100100100100</v>
      </c>
      <c r="AS20" s="228">
        <f t="shared" si="3"/>
        <v>1</v>
      </c>
      <c r="AT20" s="229">
        <f t="shared" si="4"/>
        <v>0</v>
      </c>
      <c r="AU20" s="230">
        <f t="shared" si="5"/>
        <v>0</v>
      </c>
      <c r="AV20" s="231">
        <f t="shared" si="6"/>
        <v>0</v>
      </c>
      <c r="AW20" s="230">
        <f t="shared" si="7"/>
        <v>0</v>
      </c>
      <c r="AX20" s="231">
        <f t="shared" si="8"/>
        <v>0</v>
      </c>
      <c r="AY20" s="230">
        <f t="shared" si="9"/>
        <v>0</v>
      </c>
      <c r="AZ20" s="231">
        <f t="shared" si="10"/>
        <v>0</v>
      </c>
      <c r="BA20" s="230">
        <f t="shared" si="11"/>
        <v>0</v>
      </c>
      <c r="BB20" s="231">
        <f t="shared" si="12"/>
        <v>0</v>
      </c>
      <c r="BC20" s="230">
        <f t="shared" si="13"/>
        <v>0</v>
      </c>
      <c r="BD20" s="231">
        <f t="shared" si="14"/>
        <v>0</v>
      </c>
      <c r="BE20" s="230">
        <f t="shared" si="15"/>
        <v>0</v>
      </c>
      <c r="BF20" s="231">
        <f t="shared" si="16"/>
        <v>0</v>
      </c>
      <c r="BG20" s="230">
        <f t="shared" si="17"/>
        <v>0</v>
      </c>
      <c r="BH20" s="231">
        <f t="shared" si="18"/>
        <v>0</v>
      </c>
      <c r="BI20" s="230">
        <f t="shared" si="19"/>
        <v>0</v>
      </c>
    </row>
    <row r="21" spans="1:61" s="225" customFormat="1" ht="15" customHeight="1">
      <c r="A21" s="213"/>
      <c r="B21" s="214"/>
      <c r="C21" s="215"/>
      <c r="D21" s="232">
        <f t="shared" si="0"/>
        <v>1</v>
      </c>
      <c r="E21" s="233">
        <f t="shared" si="25"/>
        <v>0</v>
      </c>
      <c r="F21" s="234">
        <f t="shared" si="26"/>
        <v>0</v>
      </c>
      <c r="G21" s="235">
        <f t="shared" si="27"/>
        <v>0</v>
      </c>
      <c r="H21" s="236">
        <f t="shared" si="28"/>
        <v>0</v>
      </c>
      <c r="I21" s="237"/>
      <c r="J21" s="238"/>
      <c r="K21" s="239"/>
      <c r="L21" s="230"/>
      <c r="M21" s="237"/>
      <c r="N21" s="238"/>
      <c r="O21" s="239"/>
      <c r="P21" s="230"/>
      <c r="Q21" s="237"/>
      <c r="R21" s="238"/>
      <c r="S21" s="239"/>
      <c r="T21" s="230"/>
      <c r="U21" s="237"/>
      <c r="V21" s="238"/>
      <c r="W21" s="239"/>
      <c r="X21" s="230"/>
      <c r="Y21" s="237"/>
      <c r="Z21" s="238"/>
      <c r="AA21" s="239"/>
      <c r="AB21" s="230"/>
      <c r="AC21" s="237"/>
      <c r="AD21" s="238"/>
      <c r="AE21" s="239"/>
      <c r="AF21" s="230"/>
      <c r="AG21" s="237"/>
      <c r="AH21" s="238"/>
      <c r="AI21" s="239"/>
      <c r="AJ21" s="230"/>
      <c r="AK21" s="237"/>
      <c r="AL21" s="238"/>
      <c r="AM21" s="239"/>
      <c r="AN21" s="230"/>
      <c r="AP21" s="3"/>
      <c r="AQ21" s="226" t="str">
        <f t="shared" si="24"/>
        <v/>
      </c>
      <c r="AR21" s="227">
        <f t="shared" si="2"/>
        <v>100100100100</v>
      </c>
      <c r="AS21" s="228">
        <f t="shared" si="3"/>
        <v>1</v>
      </c>
      <c r="AT21" s="229">
        <f t="shared" si="4"/>
        <v>0</v>
      </c>
      <c r="AU21" s="230">
        <f t="shared" si="5"/>
        <v>0</v>
      </c>
      <c r="AV21" s="231">
        <f t="shared" si="6"/>
        <v>0</v>
      </c>
      <c r="AW21" s="230">
        <f t="shared" si="7"/>
        <v>0</v>
      </c>
      <c r="AX21" s="231">
        <f t="shared" si="8"/>
        <v>0</v>
      </c>
      <c r="AY21" s="230">
        <f t="shared" si="9"/>
        <v>0</v>
      </c>
      <c r="AZ21" s="231">
        <f t="shared" si="10"/>
        <v>0</v>
      </c>
      <c r="BA21" s="230">
        <f t="shared" si="11"/>
        <v>0</v>
      </c>
      <c r="BB21" s="231">
        <f t="shared" si="12"/>
        <v>0</v>
      </c>
      <c r="BC21" s="230">
        <f t="shared" si="13"/>
        <v>0</v>
      </c>
      <c r="BD21" s="231">
        <f t="shared" si="14"/>
        <v>0</v>
      </c>
      <c r="BE21" s="230">
        <f t="shared" si="15"/>
        <v>0</v>
      </c>
      <c r="BF21" s="231">
        <f t="shared" si="16"/>
        <v>0</v>
      </c>
      <c r="BG21" s="230">
        <f t="shared" si="17"/>
        <v>0</v>
      </c>
      <c r="BH21" s="231">
        <f t="shared" si="18"/>
        <v>0</v>
      </c>
      <c r="BI21" s="230">
        <f t="shared" si="19"/>
        <v>0</v>
      </c>
    </row>
    <row r="22" spans="1:61" s="225" customFormat="1" ht="15" customHeight="1">
      <c r="A22" s="213"/>
      <c r="B22" s="214"/>
      <c r="C22" s="215"/>
      <c r="D22" s="232">
        <f t="shared" si="0"/>
        <v>1</v>
      </c>
      <c r="E22" s="233">
        <f t="shared" si="25"/>
        <v>0</v>
      </c>
      <c r="F22" s="234">
        <f t="shared" si="26"/>
        <v>0</v>
      </c>
      <c r="G22" s="235">
        <f t="shared" si="27"/>
        <v>0</v>
      </c>
      <c r="H22" s="236">
        <f t="shared" si="28"/>
        <v>0</v>
      </c>
      <c r="I22" s="237"/>
      <c r="J22" s="238"/>
      <c r="K22" s="239"/>
      <c r="L22" s="230"/>
      <c r="M22" s="237"/>
      <c r="N22" s="238"/>
      <c r="O22" s="239"/>
      <c r="P22" s="230"/>
      <c r="Q22" s="237"/>
      <c r="R22" s="238"/>
      <c r="S22" s="239"/>
      <c r="T22" s="230"/>
      <c r="U22" s="237"/>
      <c r="V22" s="238"/>
      <c r="W22" s="239"/>
      <c r="X22" s="230"/>
      <c r="Y22" s="237"/>
      <c r="Z22" s="238"/>
      <c r="AA22" s="239"/>
      <c r="AB22" s="230"/>
      <c r="AC22" s="237"/>
      <c r="AD22" s="238"/>
      <c r="AE22" s="239"/>
      <c r="AF22" s="230"/>
      <c r="AG22" s="237"/>
      <c r="AH22" s="238"/>
      <c r="AI22" s="239"/>
      <c r="AJ22" s="230"/>
      <c r="AK22" s="237"/>
      <c r="AL22" s="238"/>
      <c r="AM22" s="239"/>
      <c r="AN22" s="230"/>
      <c r="AP22" s="3"/>
      <c r="AQ22" s="226" t="str">
        <f t="shared" si="24"/>
        <v/>
      </c>
      <c r="AR22" s="227">
        <f t="shared" si="2"/>
        <v>100100100100</v>
      </c>
      <c r="AS22" s="228">
        <f t="shared" si="3"/>
        <v>1</v>
      </c>
      <c r="AT22" s="229">
        <f t="shared" si="4"/>
        <v>0</v>
      </c>
      <c r="AU22" s="230">
        <f t="shared" si="5"/>
        <v>0</v>
      </c>
      <c r="AV22" s="231">
        <f t="shared" si="6"/>
        <v>0</v>
      </c>
      <c r="AW22" s="230">
        <f t="shared" si="7"/>
        <v>0</v>
      </c>
      <c r="AX22" s="231">
        <f t="shared" si="8"/>
        <v>0</v>
      </c>
      <c r="AY22" s="230">
        <f t="shared" si="9"/>
        <v>0</v>
      </c>
      <c r="AZ22" s="231">
        <f t="shared" si="10"/>
        <v>0</v>
      </c>
      <c r="BA22" s="230">
        <f t="shared" si="11"/>
        <v>0</v>
      </c>
      <c r="BB22" s="231">
        <f t="shared" si="12"/>
        <v>0</v>
      </c>
      <c r="BC22" s="230">
        <f t="shared" si="13"/>
        <v>0</v>
      </c>
      <c r="BD22" s="231">
        <f t="shared" si="14"/>
        <v>0</v>
      </c>
      <c r="BE22" s="230">
        <f t="shared" si="15"/>
        <v>0</v>
      </c>
      <c r="BF22" s="231">
        <f t="shared" si="16"/>
        <v>0</v>
      </c>
      <c r="BG22" s="230">
        <f t="shared" si="17"/>
        <v>0</v>
      </c>
      <c r="BH22" s="231">
        <f t="shared" si="18"/>
        <v>0</v>
      </c>
      <c r="BI22" s="230">
        <f t="shared" si="19"/>
        <v>0</v>
      </c>
    </row>
    <row r="23" spans="1:61" s="225" customFormat="1" ht="15" customHeight="1">
      <c r="A23" s="213"/>
      <c r="B23" s="214"/>
      <c r="C23" s="215"/>
      <c r="D23" s="232">
        <f t="shared" si="0"/>
        <v>1</v>
      </c>
      <c r="E23" s="233">
        <f t="shared" si="25"/>
        <v>0</v>
      </c>
      <c r="F23" s="234">
        <f t="shared" si="26"/>
        <v>0</v>
      </c>
      <c r="G23" s="235">
        <f t="shared" si="27"/>
        <v>0</v>
      </c>
      <c r="H23" s="236">
        <f t="shared" si="28"/>
        <v>0</v>
      </c>
      <c r="I23" s="237"/>
      <c r="J23" s="238"/>
      <c r="K23" s="239"/>
      <c r="L23" s="230"/>
      <c r="M23" s="237"/>
      <c r="N23" s="238"/>
      <c r="O23" s="239"/>
      <c r="P23" s="230"/>
      <c r="Q23" s="237"/>
      <c r="R23" s="238"/>
      <c r="S23" s="239"/>
      <c r="T23" s="230"/>
      <c r="U23" s="237"/>
      <c r="V23" s="238"/>
      <c r="W23" s="239"/>
      <c r="X23" s="230"/>
      <c r="Y23" s="237"/>
      <c r="Z23" s="238"/>
      <c r="AA23" s="239"/>
      <c r="AB23" s="230"/>
      <c r="AC23" s="237"/>
      <c r="AD23" s="238"/>
      <c r="AE23" s="239"/>
      <c r="AF23" s="230"/>
      <c r="AG23" s="237"/>
      <c r="AH23" s="238"/>
      <c r="AI23" s="239"/>
      <c r="AJ23" s="230"/>
      <c r="AK23" s="237"/>
      <c r="AL23" s="238"/>
      <c r="AM23" s="239"/>
      <c r="AN23" s="230"/>
      <c r="AP23" s="3"/>
      <c r="AQ23" s="226" t="str">
        <f t="shared" si="24"/>
        <v/>
      </c>
      <c r="AR23" s="227">
        <f t="shared" si="2"/>
        <v>100100100100</v>
      </c>
      <c r="AS23" s="228">
        <f t="shared" si="3"/>
        <v>1</v>
      </c>
      <c r="AT23" s="229">
        <f t="shared" si="4"/>
        <v>0</v>
      </c>
      <c r="AU23" s="230">
        <f t="shared" si="5"/>
        <v>0</v>
      </c>
      <c r="AV23" s="231">
        <f t="shared" si="6"/>
        <v>0</v>
      </c>
      <c r="AW23" s="230">
        <f t="shared" si="7"/>
        <v>0</v>
      </c>
      <c r="AX23" s="231">
        <f t="shared" si="8"/>
        <v>0</v>
      </c>
      <c r="AY23" s="230">
        <f t="shared" si="9"/>
        <v>0</v>
      </c>
      <c r="AZ23" s="231">
        <f t="shared" si="10"/>
        <v>0</v>
      </c>
      <c r="BA23" s="230">
        <f t="shared" si="11"/>
        <v>0</v>
      </c>
      <c r="BB23" s="231">
        <f t="shared" si="12"/>
        <v>0</v>
      </c>
      <c r="BC23" s="230">
        <f t="shared" si="13"/>
        <v>0</v>
      </c>
      <c r="BD23" s="231">
        <f t="shared" si="14"/>
        <v>0</v>
      </c>
      <c r="BE23" s="230">
        <f t="shared" si="15"/>
        <v>0</v>
      </c>
      <c r="BF23" s="231">
        <f t="shared" si="16"/>
        <v>0</v>
      </c>
      <c r="BG23" s="230">
        <f t="shared" si="17"/>
        <v>0</v>
      </c>
      <c r="BH23" s="231">
        <f t="shared" si="18"/>
        <v>0</v>
      </c>
      <c r="BI23" s="230">
        <f t="shared" si="19"/>
        <v>0</v>
      </c>
    </row>
    <row r="24" spans="1:61" s="225" customFormat="1" ht="15" customHeight="1">
      <c r="A24" s="213"/>
      <c r="B24" s="214"/>
      <c r="C24" s="215"/>
      <c r="D24" s="232">
        <f t="shared" si="0"/>
        <v>1</v>
      </c>
      <c r="E24" s="233">
        <f t="shared" si="25"/>
        <v>0</v>
      </c>
      <c r="F24" s="234">
        <f t="shared" si="26"/>
        <v>0</v>
      </c>
      <c r="G24" s="235">
        <f t="shared" si="27"/>
        <v>0</v>
      </c>
      <c r="H24" s="236">
        <f t="shared" si="28"/>
        <v>0</v>
      </c>
      <c r="I24" s="237"/>
      <c r="J24" s="238"/>
      <c r="K24" s="239"/>
      <c r="L24" s="230"/>
      <c r="M24" s="237"/>
      <c r="N24" s="238"/>
      <c r="O24" s="239"/>
      <c r="P24" s="230"/>
      <c r="Q24" s="237"/>
      <c r="R24" s="238"/>
      <c r="S24" s="239"/>
      <c r="T24" s="230"/>
      <c r="U24" s="237"/>
      <c r="V24" s="238"/>
      <c r="W24" s="239"/>
      <c r="X24" s="230"/>
      <c r="Y24" s="237"/>
      <c r="Z24" s="238"/>
      <c r="AA24" s="239"/>
      <c r="AB24" s="230"/>
      <c r="AC24" s="237"/>
      <c r="AD24" s="238"/>
      <c r="AE24" s="239"/>
      <c r="AF24" s="230"/>
      <c r="AG24" s="237"/>
      <c r="AH24" s="238"/>
      <c r="AI24" s="239"/>
      <c r="AJ24" s="230"/>
      <c r="AK24" s="237"/>
      <c r="AL24" s="238"/>
      <c r="AM24" s="239"/>
      <c r="AN24" s="230"/>
      <c r="AP24" s="3"/>
      <c r="AQ24" s="226" t="str">
        <f t="shared" si="24"/>
        <v/>
      </c>
      <c r="AR24" s="227">
        <f t="shared" si="2"/>
        <v>100100100100</v>
      </c>
      <c r="AS24" s="228">
        <f t="shared" si="3"/>
        <v>1</v>
      </c>
      <c r="AT24" s="229">
        <f t="shared" si="4"/>
        <v>0</v>
      </c>
      <c r="AU24" s="230">
        <f t="shared" si="5"/>
        <v>0</v>
      </c>
      <c r="AV24" s="231">
        <f t="shared" si="6"/>
        <v>0</v>
      </c>
      <c r="AW24" s="230">
        <f t="shared" si="7"/>
        <v>0</v>
      </c>
      <c r="AX24" s="231">
        <f t="shared" si="8"/>
        <v>0</v>
      </c>
      <c r="AY24" s="230">
        <f t="shared" si="9"/>
        <v>0</v>
      </c>
      <c r="AZ24" s="231">
        <f t="shared" si="10"/>
        <v>0</v>
      </c>
      <c r="BA24" s="230">
        <f t="shared" si="11"/>
        <v>0</v>
      </c>
      <c r="BB24" s="231">
        <f t="shared" si="12"/>
        <v>0</v>
      </c>
      <c r="BC24" s="230">
        <f t="shared" si="13"/>
        <v>0</v>
      </c>
      <c r="BD24" s="231">
        <f t="shared" si="14"/>
        <v>0</v>
      </c>
      <c r="BE24" s="230">
        <f t="shared" si="15"/>
        <v>0</v>
      </c>
      <c r="BF24" s="231">
        <f t="shared" si="16"/>
        <v>0</v>
      </c>
      <c r="BG24" s="230">
        <f t="shared" si="17"/>
        <v>0</v>
      </c>
      <c r="BH24" s="231">
        <f t="shared" si="18"/>
        <v>0</v>
      </c>
      <c r="BI24" s="230">
        <f t="shared" si="19"/>
        <v>0</v>
      </c>
    </row>
    <row r="25" spans="1:61" s="225" customFormat="1" ht="15" customHeight="1">
      <c r="A25" s="213"/>
      <c r="B25" s="214"/>
      <c r="C25" s="215"/>
      <c r="D25" s="232">
        <f t="shared" si="0"/>
        <v>1</v>
      </c>
      <c r="E25" s="233">
        <f t="shared" si="25"/>
        <v>0</v>
      </c>
      <c r="F25" s="234">
        <f t="shared" si="26"/>
        <v>0</v>
      </c>
      <c r="G25" s="235">
        <f t="shared" si="27"/>
        <v>0</v>
      </c>
      <c r="H25" s="236">
        <f t="shared" si="28"/>
        <v>0</v>
      </c>
      <c r="I25" s="237"/>
      <c r="J25" s="238"/>
      <c r="K25" s="239"/>
      <c r="L25" s="230"/>
      <c r="M25" s="237"/>
      <c r="N25" s="238"/>
      <c r="O25" s="239"/>
      <c r="P25" s="230"/>
      <c r="Q25" s="237"/>
      <c r="R25" s="238"/>
      <c r="S25" s="239"/>
      <c r="T25" s="230"/>
      <c r="U25" s="237"/>
      <c r="V25" s="238"/>
      <c r="W25" s="239"/>
      <c r="X25" s="230"/>
      <c r="Y25" s="237"/>
      <c r="Z25" s="238"/>
      <c r="AA25" s="239"/>
      <c r="AB25" s="230"/>
      <c r="AC25" s="237"/>
      <c r="AD25" s="238"/>
      <c r="AE25" s="239"/>
      <c r="AF25" s="230"/>
      <c r="AG25" s="237"/>
      <c r="AH25" s="238"/>
      <c r="AI25" s="239"/>
      <c r="AJ25" s="230"/>
      <c r="AK25" s="237"/>
      <c r="AL25" s="238"/>
      <c r="AM25" s="239"/>
      <c r="AN25" s="230"/>
      <c r="AP25" s="3"/>
      <c r="AQ25" s="226" t="str">
        <f t="shared" si="24"/>
        <v/>
      </c>
      <c r="AR25" s="227">
        <f t="shared" si="2"/>
        <v>100100100100</v>
      </c>
      <c r="AS25" s="228">
        <f t="shared" si="3"/>
        <v>1</v>
      </c>
      <c r="AT25" s="229">
        <f t="shared" si="4"/>
        <v>0</v>
      </c>
      <c r="AU25" s="230">
        <f t="shared" si="5"/>
        <v>0</v>
      </c>
      <c r="AV25" s="231">
        <f t="shared" si="6"/>
        <v>0</v>
      </c>
      <c r="AW25" s="230">
        <f t="shared" si="7"/>
        <v>0</v>
      </c>
      <c r="AX25" s="231">
        <f t="shared" si="8"/>
        <v>0</v>
      </c>
      <c r="AY25" s="230">
        <f t="shared" si="9"/>
        <v>0</v>
      </c>
      <c r="AZ25" s="231">
        <f t="shared" si="10"/>
        <v>0</v>
      </c>
      <c r="BA25" s="230">
        <f t="shared" si="11"/>
        <v>0</v>
      </c>
      <c r="BB25" s="231">
        <f t="shared" si="12"/>
        <v>0</v>
      </c>
      <c r="BC25" s="230">
        <f t="shared" si="13"/>
        <v>0</v>
      </c>
      <c r="BD25" s="231">
        <f t="shared" si="14"/>
        <v>0</v>
      </c>
      <c r="BE25" s="230">
        <f t="shared" si="15"/>
        <v>0</v>
      </c>
      <c r="BF25" s="231">
        <f t="shared" si="16"/>
        <v>0</v>
      </c>
      <c r="BG25" s="230">
        <f t="shared" si="17"/>
        <v>0</v>
      </c>
      <c r="BH25" s="231">
        <f t="shared" si="18"/>
        <v>0</v>
      </c>
      <c r="BI25" s="230">
        <f t="shared" si="19"/>
        <v>0</v>
      </c>
    </row>
    <row r="26" spans="1:61" s="225" customFormat="1" ht="15" customHeight="1">
      <c r="A26" s="213"/>
      <c r="B26" s="214"/>
      <c r="C26" s="215"/>
      <c r="D26" s="232">
        <f t="shared" si="0"/>
        <v>1</v>
      </c>
      <c r="E26" s="233">
        <f t="shared" si="25"/>
        <v>0</v>
      </c>
      <c r="F26" s="234">
        <f t="shared" si="26"/>
        <v>0</v>
      </c>
      <c r="G26" s="235">
        <f t="shared" si="27"/>
        <v>0</v>
      </c>
      <c r="H26" s="236">
        <f t="shared" si="28"/>
        <v>0</v>
      </c>
      <c r="I26" s="237"/>
      <c r="J26" s="238"/>
      <c r="K26" s="239"/>
      <c r="L26" s="230"/>
      <c r="M26" s="237"/>
      <c r="N26" s="238"/>
      <c r="O26" s="239"/>
      <c r="P26" s="230"/>
      <c r="Q26" s="237"/>
      <c r="R26" s="238"/>
      <c r="S26" s="239"/>
      <c r="T26" s="230"/>
      <c r="U26" s="237"/>
      <c r="V26" s="238"/>
      <c r="W26" s="239"/>
      <c r="X26" s="230"/>
      <c r="Y26" s="237"/>
      <c r="Z26" s="238"/>
      <c r="AA26" s="239"/>
      <c r="AB26" s="230"/>
      <c r="AC26" s="237"/>
      <c r="AD26" s="238"/>
      <c r="AE26" s="239"/>
      <c r="AF26" s="230"/>
      <c r="AG26" s="237"/>
      <c r="AH26" s="238"/>
      <c r="AI26" s="239"/>
      <c r="AJ26" s="230"/>
      <c r="AK26" s="237"/>
      <c r="AL26" s="238"/>
      <c r="AM26" s="239"/>
      <c r="AN26" s="230"/>
      <c r="AP26" s="3"/>
      <c r="AQ26" s="226" t="str">
        <f t="shared" si="24"/>
        <v/>
      </c>
      <c r="AR26" s="227">
        <f t="shared" si="2"/>
        <v>100100100100</v>
      </c>
      <c r="AS26" s="228">
        <f t="shared" si="3"/>
        <v>1</v>
      </c>
      <c r="AT26" s="229">
        <f t="shared" si="4"/>
        <v>0</v>
      </c>
      <c r="AU26" s="230">
        <f t="shared" si="5"/>
        <v>0</v>
      </c>
      <c r="AV26" s="231">
        <f t="shared" si="6"/>
        <v>0</v>
      </c>
      <c r="AW26" s="230">
        <f t="shared" si="7"/>
        <v>0</v>
      </c>
      <c r="AX26" s="231">
        <f t="shared" si="8"/>
        <v>0</v>
      </c>
      <c r="AY26" s="230">
        <f t="shared" si="9"/>
        <v>0</v>
      </c>
      <c r="AZ26" s="231">
        <f t="shared" si="10"/>
        <v>0</v>
      </c>
      <c r="BA26" s="230">
        <f t="shared" si="11"/>
        <v>0</v>
      </c>
      <c r="BB26" s="231">
        <f t="shared" si="12"/>
        <v>0</v>
      </c>
      <c r="BC26" s="230">
        <f t="shared" si="13"/>
        <v>0</v>
      </c>
      <c r="BD26" s="231">
        <f t="shared" si="14"/>
        <v>0</v>
      </c>
      <c r="BE26" s="230">
        <f t="shared" si="15"/>
        <v>0</v>
      </c>
      <c r="BF26" s="231">
        <f t="shared" si="16"/>
        <v>0</v>
      </c>
      <c r="BG26" s="230">
        <f t="shared" si="17"/>
        <v>0</v>
      </c>
      <c r="BH26" s="231">
        <f t="shared" si="18"/>
        <v>0</v>
      </c>
      <c r="BI26" s="230">
        <f t="shared" si="19"/>
        <v>0</v>
      </c>
    </row>
    <row r="27" spans="1:61" s="225" customFormat="1" ht="15" customHeight="1">
      <c r="A27" s="213"/>
      <c r="B27" s="214"/>
      <c r="C27" s="215"/>
      <c r="D27" s="232">
        <f t="shared" si="0"/>
        <v>1</v>
      </c>
      <c r="E27" s="233">
        <f t="shared" si="25"/>
        <v>0</v>
      </c>
      <c r="F27" s="234">
        <f t="shared" si="26"/>
        <v>0</v>
      </c>
      <c r="G27" s="235">
        <f t="shared" si="27"/>
        <v>0</v>
      </c>
      <c r="H27" s="236">
        <f t="shared" si="28"/>
        <v>0</v>
      </c>
      <c r="I27" s="237"/>
      <c r="J27" s="238"/>
      <c r="K27" s="239"/>
      <c r="L27" s="230"/>
      <c r="M27" s="237"/>
      <c r="N27" s="238"/>
      <c r="O27" s="239"/>
      <c r="P27" s="230"/>
      <c r="Q27" s="237"/>
      <c r="R27" s="238"/>
      <c r="S27" s="239"/>
      <c r="T27" s="230"/>
      <c r="U27" s="237"/>
      <c r="V27" s="238"/>
      <c r="W27" s="239"/>
      <c r="X27" s="230"/>
      <c r="Y27" s="237"/>
      <c r="Z27" s="238"/>
      <c r="AA27" s="239"/>
      <c r="AB27" s="230"/>
      <c r="AC27" s="237"/>
      <c r="AD27" s="238"/>
      <c r="AE27" s="239"/>
      <c r="AF27" s="230"/>
      <c r="AG27" s="237"/>
      <c r="AH27" s="238"/>
      <c r="AI27" s="239"/>
      <c r="AJ27" s="230"/>
      <c r="AK27" s="237"/>
      <c r="AL27" s="238"/>
      <c r="AM27" s="239"/>
      <c r="AN27" s="230"/>
      <c r="AP27" s="3"/>
      <c r="AQ27" s="226" t="str">
        <f t="shared" si="24"/>
        <v/>
      </c>
      <c r="AR27" s="227">
        <f t="shared" si="2"/>
        <v>100100100100</v>
      </c>
      <c r="AS27" s="228">
        <f t="shared" si="3"/>
        <v>1</v>
      </c>
      <c r="AT27" s="229">
        <f t="shared" si="4"/>
        <v>0</v>
      </c>
      <c r="AU27" s="230">
        <f t="shared" si="5"/>
        <v>0</v>
      </c>
      <c r="AV27" s="231">
        <f t="shared" si="6"/>
        <v>0</v>
      </c>
      <c r="AW27" s="230">
        <f t="shared" si="7"/>
        <v>0</v>
      </c>
      <c r="AX27" s="231">
        <f t="shared" si="8"/>
        <v>0</v>
      </c>
      <c r="AY27" s="230">
        <f t="shared" si="9"/>
        <v>0</v>
      </c>
      <c r="AZ27" s="231">
        <f t="shared" si="10"/>
        <v>0</v>
      </c>
      <c r="BA27" s="230">
        <f t="shared" si="11"/>
        <v>0</v>
      </c>
      <c r="BB27" s="231">
        <f t="shared" si="12"/>
        <v>0</v>
      </c>
      <c r="BC27" s="230">
        <f t="shared" si="13"/>
        <v>0</v>
      </c>
      <c r="BD27" s="231">
        <f t="shared" si="14"/>
        <v>0</v>
      </c>
      <c r="BE27" s="230">
        <f t="shared" si="15"/>
        <v>0</v>
      </c>
      <c r="BF27" s="231">
        <f t="shared" si="16"/>
        <v>0</v>
      </c>
      <c r="BG27" s="230">
        <f t="shared" si="17"/>
        <v>0</v>
      </c>
      <c r="BH27" s="231">
        <f t="shared" si="18"/>
        <v>0</v>
      </c>
      <c r="BI27" s="230">
        <f t="shared" si="19"/>
        <v>0</v>
      </c>
    </row>
    <row r="28" spans="1:61" s="225" customFormat="1" ht="15" customHeight="1">
      <c r="A28" s="213"/>
      <c r="B28" s="214"/>
      <c r="C28" s="215"/>
      <c r="D28" s="232">
        <f t="shared" si="0"/>
        <v>1</v>
      </c>
      <c r="E28" s="233">
        <f t="shared" si="25"/>
        <v>0</v>
      </c>
      <c r="F28" s="234">
        <f t="shared" si="26"/>
        <v>0</v>
      </c>
      <c r="G28" s="235">
        <f t="shared" si="27"/>
        <v>0</v>
      </c>
      <c r="H28" s="236">
        <f t="shared" si="28"/>
        <v>0</v>
      </c>
      <c r="I28" s="237"/>
      <c r="J28" s="238"/>
      <c r="K28" s="239"/>
      <c r="L28" s="230"/>
      <c r="M28" s="237"/>
      <c r="N28" s="238"/>
      <c r="O28" s="239"/>
      <c r="P28" s="230"/>
      <c r="Q28" s="237"/>
      <c r="R28" s="238"/>
      <c r="S28" s="239"/>
      <c r="T28" s="230"/>
      <c r="U28" s="237"/>
      <c r="V28" s="238"/>
      <c r="W28" s="239"/>
      <c r="X28" s="230"/>
      <c r="Y28" s="237"/>
      <c r="Z28" s="238"/>
      <c r="AA28" s="239"/>
      <c r="AB28" s="230"/>
      <c r="AC28" s="237"/>
      <c r="AD28" s="238"/>
      <c r="AE28" s="239"/>
      <c r="AF28" s="230"/>
      <c r="AG28" s="237"/>
      <c r="AH28" s="238"/>
      <c r="AI28" s="239"/>
      <c r="AJ28" s="230"/>
      <c r="AK28" s="237"/>
      <c r="AL28" s="238"/>
      <c r="AM28" s="239"/>
      <c r="AN28" s="230"/>
      <c r="AP28" s="3"/>
      <c r="AQ28" s="226" t="str">
        <f t="shared" si="24"/>
        <v/>
      </c>
      <c r="AR28" s="227">
        <f t="shared" si="2"/>
        <v>100100100100</v>
      </c>
      <c r="AS28" s="228">
        <f t="shared" si="3"/>
        <v>1</v>
      </c>
      <c r="AT28" s="229">
        <f t="shared" si="4"/>
        <v>0</v>
      </c>
      <c r="AU28" s="230">
        <f t="shared" si="5"/>
        <v>0</v>
      </c>
      <c r="AV28" s="231">
        <f t="shared" si="6"/>
        <v>0</v>
      </c>
      <c r="AW28" s="230">
        <f t="shared" si="7"/>
        <v>0</v>
      </c>
      <c r="AX28" s="231">
        <f t="shared" si="8"/>
        <v>0</v>
      </c>
      <c r="AY28" s="230">
        <f t="shared" si="9"/>
        <v>0</v>
      </c>
      <c r="AZ28" s="231">
        <f t="shared" si="10"/>
        <v>0</v>
      </c>
      <c r="BA28" s="230">
        <f t="shared" si="11"/>
        <v>0</v>
      </c>
      <c r="BB28" s="231">
        <f t="shared" si="12"/>
        <v>0</v>
      </c>
      <c r="BC28" s="230">
        <f t="shared" si="13"/>
        <v>0</v>
      </c>
      <c r="BD28" s="231">
        <f t="shared" si="14"/>
        <v>0</v>
      </c>
      <c r="BE28" s="230">
        <f t="shared" si="15"/>
        <v>0</v>
      </c>
      <c r="BF28" s="231">
        <f t="shared" si="16"/>
        <v>0</v>
      </c>
      <c r="BG28" s="230">
        <f t="shared" si="17"/>
        <v>0</v>
      </c>
      <c r="BH28" s="231">
        <f t="shared" si="18"/>
        <v>0</v>
      </c>
      <c r="BI28" s="230">
        <f t="shared" si="19"/>
        <v>0</v>
      </c>
    </row>
    <row r="29" spans="1:61" s="225" customFormat="1" ht="15" customHeight="1">
      <c r="A29" s="213"/>
      <c r="B29" s="214"/>
      <c r="C29" s="215"/>
      <c r="D29" s="232">
        <f t="shared" si="0"/>
        <v>1</v>
      </c>
      <c r="E29" s="233">
        <f t="shared" si="25"/>
        <v>0</v>
      </c>
      <c r="F29" s="234">
        <f t="shared" si="26"/>
        <v>0</v>
      </c>
      <c r="G29" s="235">
        <f t="shared" si="27"/>
        <v>0</v>
      </c>
      <c r="H29" s="236">
        <f t="shared" si="28"/>
        <v>0</v>
      </c>
      <c r="I29" s="237"/>
      <c r="J29" s="238"/>
      <c r="K29" s="239"/>
      <c r="L29" s="230"/>
      <c r="M29" s="237"/>
      <c r="N29" s="238"/>
      <c r="O29" s="239"/>
      <c r="P29" s="230"/>
      <c r="Q29" s="237"/>
      <c r="R29" s="238"/>
      <c r="S29" s="239"/>
      <c r="T29" s="230"/>
      <c r="U29" s="237"/>
      <c r="V29" s="238"/>
      <c r="W29" s="239"/>
      <c r="X29" s="230"/>
      <c r="Y29" s="237"/>
      <c r="Z29" s="238"/>
      <c r="AA29" s="239"/>
      <c r="AB29" s="230"/>
      <c r="AC29" s="237"/>
      <c r="AD29" s="238"/>
      <c r="AE29" s="239"/>
      <c r="AF29" s="230"/>
      <c r="AG29" s="237"/>
      <c r="AH29" s="238"/>
      <c r="AI29" s="239"/>
      <c r="AJ29" s="230"/>
      <c r="AK29" s="237"/>
      <c r="AL29" s="238"/>
      <c r="AM29" s="239"/>
      <c r="AN29" s="230"/>
      <c r="AP29" s="3"/>
      <c r="AQ29" s="226" t="str">
        <f t="shared" si="24"/>
        <v/>
      </c>
      <c r="AR29" s="227">
        <f t="shared" si="2"/>
        <v>100100100100</v>
      </c>
      <c r="AS29" s="228">
        <f t="shared" si="3"/>
        <v>1</v>
      </c>
      <c r="AT29" s="229">
        <f t="shared" si="4"/>
        <v>0</v>
      </c>
      <c r="AU29" s="230">
        <f t="shared" si="5"/>
        <v>0</v>
      </c>
      <c r="AV29" s="231">
        <f t="shared" si="6"/>
        <v>0</v>
      </c>
      <c r="AW29" s="230">
        <f t="shared" si="7"/>
        <v>0</v>
      </c>
      <c r="AX29" s="231">
        <f t="shared" si="8"/>
        <v>0</v>
      </c>
      <c r="AY29" s="230">
        <f t="shared" si="9"/>
        <v>0</v>
      </c>
      <c r="AZ29" s="231">
        <f t="shared" si="10"/>
        <v>0</v>
      </c>
      <c r="BA29" s="230">
        <f t="shared" si="11"/>
        <v>0</v>
      </c>
      <c r="BB29" s="231">
        <f t="shared" si="12"/>
        <v>0</v>
      </c>
      <c r="BC29" s="230">
        <f t="shared" si="13"/>
        <v>0</v>
      </c>
      <c r="BD29" s="231">
        <f t="shared" si="14"/>
        <v>0</v>
      </c>
      <c r="BE29" s="230">
        <f t="shared" si="15"/>
        <v>0</v>
      </c>
      <c r="BF29" s="231">
        <f t="shared" si="16"/>
        <v>0</v>
      </c>
      <c r="BG29" s="230">
        <f t="shared" si="17"/>
        <v>0</v>
      </c>
      <c r="BH29" s="231">
        <f t="shared" si="18"/>
        <v>0</v>
      </c>
      <c r="BI29" s="230">
        <f t="shared" si="19"/>
        <v>0</v>
      </c>
    </row>
    <row r="30" spans="1:61" s="225" customFormat="1" ht="15" customHeight="1">
      <c r="A30" s="213"/>
      <c r="B30" s="214"/>
      <c r="C30" s="215"/>
      <c r="D30" s="232">
        <f t="shared" si="0"/>
        <v>1</v>
      </c>
      <c r="E30" s="233">
        <f t="shared" si="25"/>
        <v>0</v>
      </c>
      <c r="F30" s="234">
        <f t="shared" si="26"/>
        <v>0</v>
      </c>
      <c r="G30" s="235">
        <f t="shared" si="27"/>
        <v>0</v>
      </c>
      <c r="H30" s="236">
        <f t="shared" si="28"/>
        <v>0</v>
      </c>
      <c r="I30" s="237"/>
      <c r="J30" s="238"/>
      <c r="K30" s="239"/>
      <c r="L30" s="230"/>
      <c r="M30" s="237"/>
      <c r="N30" s="238"/>
      <c r="O30" s="239"/>
      <c r="P30" s="230"/>
      <c r="Q30" s="237"/>
      <c r="R30" s="238"/>
      <c r="S30" s="239"/>
      <c r="T30" s="230"/>
      <c r="U30" s="237"/>
      <c r="V30" s="238"/>
      <c r="W30" s="239"/>
      <c r="X30" s="230"/>
      <c r="Y30" s="237"/>
      <c r="Z30" s="238"/>
      <c r="AA30" s="239"/>
      <c r="AB30" s="230"/>
      <c r="AC30" s="237"/>
      <c r="AD30" s="238"/>
      <c r="AE30" s="239"/>
      <c r="AF30" s="230"/>
      <c r="AG30" s="237"/>
      <c r="AH30" s="238"/>
      <c r="AI30" s="239"/>
      <c r="AJ30" s="230"/>
      <c r="AK30" s="237"/>
      <c r="AL30" s="238"/>
      <c r="AM30" s="239"/>
      <c r="AN30" s="230"/>
      <c r="AP30" s="3"/>
      <c r="AQ30" s="226" t="str">
        <f t="shared" si="24"/>
        <v/>
      </c>
      <c r="AR30" s="227">
        <f t="shared" si="2"/>
        <v>100100100100</v>
      </c>
      <c r="AS30" s="228">
        <f t="shared" si="3"/>
        <v>1</v>
      </c>
      <c r="AT30" s="229">
        <f t="shared" si="4"/>
        <v>0</v>
      </c>
      <c r="AU30" s="230">
        <f t="shared" si="5"/>
        <v>0</v>
      </c>
      <c r="AV30" s="231">
        <f t="shared" si="6"/>
        <v>0</v>
      </c>
      <c r="AW30" s="230">
        <f t="shared" si="7"/>
        <v>0</v>
      </c>
      <c r="AX30" s="231">
        <f t="shared" si="8"/>
        <v>0</v>
      </c>
      <c r="AY30" s="230">
        <f t="shared" si="9"/>
        <v>0</v>
      </c>
      <c r="AZ30" s="231">
        <f t="shared" si="10"/>
        <v>0</v>
      </c>
      <c r="BA30" s="230">
        <f t="shared" si="11"/>
        <v>0</v>
      </c>
      <c r="BB30" s="231">
        <f t="shared" si="12"/>
        <v>0</v>
      </c>
      <c r="BC30" s="230">
        <f t="shared" si="13"/>
        <v>0</v>
      </c>
      <c r="BD30" s="231">
        <f t="shared" si="14"/>
        <v>0</v>
      </c>
      <c r="BE30" s="230">
        <f t="shared" si="15"/>
        <v>0</v>
      </c>
      <c r="BF30" s="231">
        <f t="shared" si="16"/>
        <v>0</v>
      </c>
      <c r="BG30" s="230">
        <f t="shared" si="17"/>
        <v>0</v>
      </c>
      <c r="BH30" s="231">
        <f t="shared" si="18"/>
        <v>0</v>
      </c>
      <c r="BI30" s="230">
        <f t="shared" si="19"/>
        <v>0</v>
      </c>
    </row>
    <row r="31" spans="1:61" s="225" customFormat="1" ht="15" customHeight="1">
      <c r="A31" s="213"/>
      <c r="B31" s="214"/>
      <c r="C31" s="215"/>
      <c r="D31" s="232">
        <f t="shared" si="0"/>
        <v>1</v>
      </c>
      <c r="E31" s="233">
        <f t="shared" si="25"/>
        <v>0</v>
      </c>
      <c r="F31" s="234">
        <f t="shared" si="26"/>
        <v>0</v>
      </c>
      <c r="G31" s="235">
        <f t="shared" si="27"/>
        <v>0</v>
      </c>
      <c r="H31" s="236">
        <f t="shared" si="28"/>
        <v>0</v>
      </c>
      <c r="I31" s="237"/>
      <c r="J31" s="238"/>
      <c r="K31" s="239"/>
      <c r="L31" s="230"/>
      <c r="M31" s="237"/>
      <c r="N31" s="238"/>
      <c r="O31" s="239"/>
      <c r="P31" s="230"/>
      <c r="Q31" s="237"/>
      <c r="R31" s="238"/>
      <c r="S31" s="239"/>
      <c r="T31" s="230"/>
      <c r="U31" s="237"/>
      <c r="V31" s="238"/>
      <c r="W31" s="239"/>
      <c r="X31" s="230"/>
      <c r="Y31" s="237"/>
      <c r="Z31" s="238"/>
      <c r="AA31" s="239"/>
      <c r="AB31" s="230"/>
      <c r="AC31" s="237"/>
      <c r="AD31" s="238"/>
      <c r="AE31" s="239"/>
      <c r="AF31" s="230"/>
      <c r="AG31" s="237"/>
      <c r="AH31" s="238"/>
      <c r="AI31" s="239"/>
      <c r="AJ31" s="230"/>
      <c r="AK31" s="237"/>
      <c r="AL31" s="238"/>
      <c r="AM31" s="239"/>
      <c r="AN31" s="230"/>
      <c r="AP31" s="3"/>
      <c r="AQ31" s="226" t="str">
        <f t="shared" si="24"/>
        <v/>
      </c>
      <c r="AR31" s="227">
        <f t="shared" si="2"/>
        <v>100100100100</v>
      </c>
      <c r="AS31" s="228">
        <f t="shared" si="3"/>
        <v>1</v>
      </c>
      <c r="AT31" s="229">
        <f t="shared" si="4"/>
        <v>0</v>
      </c>
      <c r="AU31" s="230">
        <f t="shared" si="5"/>
        <v>0</v>
      </c>
      <c r="AV31" s="231">
        <f t="shared" si="6"/>
        <v>0</v>
      </c>
      <c r="AW31" s="230">
        <f t="shared" si="7"/>
        <v>0</v>
      </c>
      <c r="AX31" s="231">
        <f t="shared" si="8"/>
        <v>0</v>
      </c>
      <c r="AY31" s="230">
        <f t="shared" si="9"/>
        <v>0</v>
      </c>
      <c r="AZ31" s="231">
        <f t="shared" si="10"/>
        <v>0</v>
      </c>
      <c r="BA31" s="230">
        <f t="shared" si="11"/>
        <v>0</v>
      </c>
      <c r="BB31" s="231">
        <f t="shared" si="12"/>
        <v>0</v>
      </c>
      <c r="BC31" s="230">
        <f t="shared" si="13"/>
        <v>0</v>
      </c>
      <c r="BD31" s="231">
        <f t="shared" si="14"/>
        <v>0</v>
      </c>
      <c r="BE31" s="230">
        <f t="shared" si="15"/>
        <v>0</v>
      </c>
      <c r="BF31" s="231">
        <f t="shared" si="16"/>
        <v>0</v>
      </c>
      <c r="BG31" s="230">
        <f t="shared" si="17"/>
        <v>0</v>
      </c>
      <c r="BH31" s="231">
        <f t="shared" si="18"/>
        <v>0</v>
      </c>
      <c r="BI31" s="230">
        <f t="shared" si="19"/>
        <v>0</v>
      </c>
    </row>
    <row r="32" spans="1:61" s="225" customFormat="1" ht="15" customHeight="1">
      <c r="A32" s="213"/>
      <c r="B32" s="214"/>
      <c r="C32" s="215"/>
      <c r="D32" s="232">
        <f t="shared" si="0"/>
        <v>1</v>
      </c>
      <c r="E32" s="233">
        <f t="shared" si="25"/>
        <v>0</v>
      </c>
      <c r="F32" s="234">
        <f t="shared" si="26"/>
        <v>0</v>
      </c>
      <c r="G32" s="235">
        <f t="shared" si="27"/>
        <v>0</v>
      </c>
      <c r="H32" s="236">
        <f t="shared" si="28"/>
        <v>0</v>
      </c>
      <c r="I32" s="237"/>
      <c r="J32" s="238"/>
      <c r="K32" s="239"/>
      <c r="L32" s="230"/>
      <c r="M32" s="237"/>
      <c r="N32" s="238"/>
      <c r="O32" s="239"/>
      <c r="P32" s="230"/>
      <c r="Q32" s="237"/>
      <c r="R32" s="238"/>
      <c r="S32" s="239"/>
      <c r="T32" s="230"/>
      <c r="U32" s="237"/>
      <c r="V32" s="238"/>
      <c r="W32" s="239"/>
      <c r="X32" s="230"/>
      <c r="Y32" s="237"/>
      <c r="Z32" s="238"/>
      <c r="AA32" s="239"/>
      <c r="AB32" s="230"/>
      <c r="AC32" s="237"/>
      <c r="AD32" s="238"/>
      <c r="AE32" s="239"/>
      <c r="AF32" s="230"/>
      <c r="AG32" s="237"/>
      <c r="AH32" s="238"/>
      <c r="AI32" s="239"/>
      <c r="AJ32" s="230"/>
      <c r="AK32" s="237"/>
      <c r="AL32" s="238"/>
      <c r="AM32" s="239"/>
      <c r="AN32" s="230"/>
      <c r="AP32" s="3"/>
      <c r="AQ32" s="226" t="str">
        <f t="shared" si="24"/>
        <v/>
      </c>
      <c r="AR32" s="227">
        <f t="shared" si="2"/>
        <v>100100100100</v>
      </c>
      <c r="AS32" s="228">
        <f t="shared" si="3"/>
        <v>1</v>
      </c>
      <c r="AT32" s="229">
        <f t="shared" si="4"/>
        <v>0</v>
      </c>
      <c r="AU32" s="230">
        <f t="shared" si="5"/>
        <v>0</v>
      </c>
      <c r="AV32" s="231">
        <f t="shared" si="6"/>
        <v>0</v>
      </c>
      <c r="AW32" s="230">
        <f t="shared" si="7"/>
        <v>0</v>
      </c>
      <c r="AX32" s="231">
        <f t="shared" si="8"/>
        <v>0</v>
      </c>
      <c r="AY32" s="230">
        <f t="shared" si="9"/>
        <v>0</v>
      </c>
      <c r="AZ32" s="231">
        <f t="shared" si="10"/>
        <v>0</v>
      </c>
      <c r="BA32" s="230">
        <f t="shared" si="11"/>
        <v>0</v>
      </c>
      <c r="BB32" s="231">
        <f t="shared" si="12"/>
        <v>0</v>
      </c>
      <c r="BC32" s="230">
        <f t="shared" si="13"/>
        <v>0</v>
      </c>
      <c r="BD32" s="231">
        <f t="shared" si="14"/>
        <v>0</v>
      </c>
      <c r="BE32" s="230">
        <f t="shared" si="15"/>
        <v>0</v>
      </c>
      <c r="BF32" s="231">
        <f t="shared" si="16"/>
        <v>0</v>
      </c>
      <c r="BG32" s="230">
        <f t="shared" si="17"/>
        <v>0</v>
      </c>
      <c r="BH32" s="231">
        <f t="shared" si="18"/>
        <v>0</v>
      </c>
      <c r="BI32" s="230">
        <f t="shared" si="19"/>
        <v>0</v>
      </c>
    </row>
    <row r="33" spans="1:61" s="225" customFormat="1" ht="15" customHeight="1">
      <c r="A33" s="213"/>
      <c r="B33" s="214"/>
      <c r="C33" s="215"/>
      <c r="D33" s="232">
        <f t="shared" si="0"/>
        <v>1</v>
      </c>
      <c r="E33" s="233">
        <f t="shared" si="25"/>
        <v>0</v>
      </c>
      <c r="F33" s="234">
        <f t="shared" si="26"/>
        <v>0</v>
      </c>
      <c r="G33" s="235">
        <f t="shared" si="27"/>
        <v>0</v>
      </c>
      <c r="H33" s="236">
        <f t="shared" si="28"/>
        <v>0</v>
      </c>
      <c r="I33" s="237"/>
      <c r="J33" s="238"/>
      <c r="K33" s="239"/>
      <c r="L33" s="230"/>
      <c r="M33" s="237"/>
      <c r="N33" s="238"/>
      <c r="O33" s="239"/>
      <c r="P33" s="230"/>
      <c r="Q33" s="237"/>
      <c r="R33" s="238"/>
      <c r="S33" s="239"/>
      <c r="T33" s="230"/>
      <c r="U33" s="237"/>
      <c r="V33" s="238"/>
      <c r="W33" s="239"/>
      <c r="X33" s="230"/>
      <c r="Y33" s="237"/>
      <c r="Z33" s="238"/>
      <c r="AA33" s="239"/>
      <c r="AB33" s="230"/>
      <c r="AC33" s="237"/>
      <c r="AD33" s="238"/>
      <c r="AE33" s="239"/>
      <c r="AF33" s="230"/>
      <c r="AG33" s="237"/>
      <c r="AH33" s="238"/>
      <c r="AI33" s="239"/>
      <c r="AJ33" s="230"/>
      <c r="AK33" s="237"/>
      <c r="AL33" s="238"/>
      <c r="AM33" s="239"/>
      <c r="AN33" s="230"/>
      <c r="AP33" s="3"/>
      <c r="AQ33" s="226" t="str">
        <f t="shared" si="24"/>
        <v/>
      </c>
      <c r="AR33" s="227">
        <f t="shared" si="2"/>
        <v>100100100100</v>
      </c>
      <c r="AS33" s="228">
        <f t="shared" si="3"/>
        <v>1</v>
      </c>
      <c r="AT33" s="229">
        <f t="shared" si="4"/>
        <v>0</v>
      </c>
      <c r="AU33" s="230">
        <f t="shared" si="5"/>
        <v>0</v>
      </c>
      <c r="AV33" s="231">
        <f t="shared" si="6"/>
        <v>0</v>
      </c>
      <c r="AW33" s="230">
        <f t="shared" si="7"/>
        <v>0</v>
      </c>
      <c r="AX33" s="231">
        <f t="shared" si="8"/>
        <v>0</v>
      </c>
      <c r="AY33" s="230">
        <f t="shared" si="9"/>
        <v>0</v>
      </c>
      <c r="AZ33" s="231">
        <f t="shared" si="10"/>
        <v>0</v>
      </c>
      <c r="BA33" s="230">
        <f t="shared" si="11"/>
        <v>0</v>
      </c>
      <c r="BB33" s="231">
        <f t="shared" si="12"/>
        <v>0</v>
      </c>
      <c r="BC33" s="230">
        <f t="shared" si="13"/>
        <v>0</v>
      </c>
      <c r="BD33" s="231">
        <f t="shared" si="14"/>
        <v>0</v>
      </c>
      <c r="BE33" s="230">
        <f t="shared" si="15"/>
        <v>0</v>
      </c>
      <c r="BF33" s="231">
        <f t="shared" si="16"/>
        <v>0</v>
      </c>
      <c r="BG33" s="230">
        <f t="shared" si="17"/>
        <v>0</v>
      </c>
      <c r="BH33" s="231">
        <f t="shared" si="18"/>
        <v>0</v>
      </c>
      <c r="BI33" s="230">
        <f t="shared" si="19"/>
        <v>0</v>
      </c>
    </row>
    <row r="34" spans="1:61" s="225" customFormat="1" ht="15" customHeight="1">
      <c r="A34" s="213"/>
      <c r="B34" s="214"/>
      <c r="C34" s="215"/>
      <c r="D34" s="232">
        <f t="shared" si="0"/>
        <v>1</v>
      </c>
      <c r="E34" s="233">
        <f t="shared" si="25"/>
        <v>0</v>
      </c>
      <c r="F34" s="234">
        <f t="shared" si="26"/>
        <v>0</v>
      </c>
      <c r="G34" s="235">
        <f t="shared" si="27"/>
        <v>0</v>
      </c>
      <c r="H34" s="236">
        <f t="shared" si="28"/>
        <v>0</v>
      </c>
      <c r="I34" s="237"/>
      <c r="J34" s="238"/>
      <c r="K34" s="239"/>
      <c r="L34" s="230"/>
      <c r="M34" s="237"/>
      <c r="N34" s="238"/>
      <c r="O34" s="239"/>
      <c r="P34" s="230"/>
      <c r="Q34" s="237"/>
      <c r="R34" s="238"/>
      <c r="S34" s="239"/>
      <c r="T34" s="230"/>
      <c r="U34" s="237"/>
      <c r="V34" s="238"/>
      <c r="W34" s="239"/>
      <c r="X34" s="230"/>
      <c r="Y34" s="237"/>
      <c r="Z34" s="238"/>
      <c r="AA34" s="239"/>
      <c r="AB34" s="230"/>
      <c r="AC34" s="237"/>
      <c r="AD34" s="238"/>
      <c r="AE34" s="239"/>
      <c r="AF34" s="230"/>
      <c r="AG34" s="237"/>
      <c r="AH34" s="238"/>
      <c r="AI34" s="239"/>
      <c r="AJ34" s="230"/>
      <c r="AK34" s="237"/>
      <c r="AL34" s="238"/>
      <c r="AM34" s="239"/>
      <c r="AN34" s="230"/>
      <c r="AP34" s="3"/>
      <c r="AQ34" s="226" t="str">
        <f t="shared" si="24"/>
        <v/>
      </c>
      <c r="AR34" s="227">
        <f t="shared" si="2"/>
        <v>100100100100</v>
      </c>
      <c r="AS34" s="228">
        <f t="shared" si="3"/>
        <v>1</v>
      </c>
      <c r="AT34" s="229">
        <f t="shared" si="4"/>
        <v>0</v>
      </c>
      <c r="AU34" s="230">
        <f t="shared" si="5"/>
        <v>0</v>
      </c>
      <c r="AV34" s="231">
        <f t="shared" si="6"/>
        <v>0</v>
      </c>
      <c r="AW34" s="230">
        <f t="shared" si="7"/>
        <v>0</v>
      </c>
      <c r="AX34" s="231">
        <f t="shared" si="8"/>
        <v>0</v>
      </c>
      <c r="AY34" s="230">
        <f t="shared" si="9"/>
        <v>0</v>
      </c>
      <c r="AZ34" s="231">
        <f t="shared" si="10"/>
        <v>0</v>
      </c>
      <c r="BA34" s="230">
        <f t="shared" si="11"/>
        <v>0</v>
      </c>
      <c r="BB34" s="231">
        <f t="shared" si="12"/>
        <v>0</v>
      </c>
      <c r="BC34" s="230">
        <f t="shared" si="13"/>
        <v>0</v>
      </c>
      <c r="BD34" s="231">
        <f t="shared" si="14"/>
        <v>0</v>
      </c>
      <c r="BE34" s="230">
        <f t="shared" si="15"/>
        <v>0</v>
      </c>
      <c r="BF34" s="231">
        <f t="shared" si="16"/>
        <v>0</v>
      </c>
      <c r="BG34" s="230">
        <f t="shared" si="17"/>
        <v>0</v>
      </c>
      <c r="BH34" s="231">
        <f t="shared" si="18"/>
        <v>0</v>
      </c>
      <c r="BI34" s="230">
        <f t="shared" si="19"/>
        <v>0</v>
      </c>
    </row>
    <row r="35" spans="1:61" s="225" customFormat="1" ht="15" customHeight="1">
      <c r="A35" s="213"/>
      <c r="B35" s="214"/>
      <c r="C35" s="215"/>
      <c r="D35" s="232">
        <f t="shared" si="0"/>
        <v>1</v>
      </c>
      <c r="E35" s="233">
        <f t="shared" si="25"/>
        <v>0</v>
      </c>
      <c r="F35" s="234">
        <f t="shared" si="26"/>
        <v>0</v>
      </c>
      <c r="G35" s="235">
        <f t="shared" si="27"/>
        <v>0</v>
      </c>
      <c r="H35" s="236">
        <f t="shared" si="28"/>
        <v>0</v>
      </c>
      <c r="I35" s="237"/>
      <c r="J35" s="238"/>
      <c r="K35" s="239"/>
      <c r="L35" s="230"/>
      <c r="M35" s="237"/>
      <c r="N35" s="238"/>
      <c r="O35" s="239"/>
      <c r="P35" s="230"/>
      <c r="Q35" s="237"/>
      <c r="R35" s="238"/>
      <c r="S35" s="239"/>
      <c r="T35" s="230"/>
      <c r="U35" s="237"/>
      <c r="V35" s="238"/>
      <c r="W35" s="239"/>
      <c r="X35" s="230"/>
      <c r="Y35" s="237"/>
      <c r="Z35" s="238"/>
      <c r="AA35" s="239"/>
      <c r="AB35" s="230"/>
      <c r="AC35" s="237"/>
      <c r="AD35" s="238"/>
      <c r="AE35" s="239"/>
      <c r="AF35" s="230"/>
      <c r="AG35" s="237"/>
      <c r="AH35" s="238"/>
      <c r="AI35" s="239"/>
      <c r="AJ35" s="230"/>
      <c r="AK35" s="237"/>
      <c r="AL35" s="238"/>
      <c r="AM35" s="239"/>
      <c r="AN35" s="230"/>
      <c r="AP35" s="3"/>
      <c r="AQ35" s="226" t="str">
        <f t="shared" si="24"/>
        <v/>
      </c>
      <c r="AR35" s="227">
        <f t="shared" si="2"/>
        <v>100100100100</v>
      </c>
      <c r="AS35" s="228">
        <f t="shared" si="3"/>
        <v>1</v>
      </c>
      <c r="AT35" s="229">
        <f t="shared" si="4"/>
        <v>0</v>
      </c>
      <c r="AU35" s="230">
        <f t="shared" si="5"/>
        <v>0</v>
      </c>
      <c r="AV35" s="231">
        <f t="shared" si="6"/>
        <v>0</v>
      </c>
      <c r="AW35" s="230">
        <f t="shared" si="7"/>
        <v>0</v>
      </c>
      <c r="AX35" s="231">
        <f t="shared" si="8"/>
        <v>0</v>
      </c>
      <c r="AY35" s="230">
        <f t="shared" si="9"/>
        <v>0</v>
      </c>
      <c r="AZ35" s="231">
        <f t="shared" si="10"/>
        <v>0</v>
      </c>
      <c r="BA35" s="230">
        <f t="shared" si="11"/>
        <v>0</v>
      </c>
      <c r="BB35" s="231">
        <f t="shared" si="12"/>
        <v>0</v>
      </c>
      <c r="BC35" s="230">
        <f t="shared" si="13"/>
        <v>0</v>
      </c>
      <c r="BD35" s="231">
        <f t="shared" si="14"/>
        <v>0</v>
      </c>
      <c r="BE35" s="230">
        <f t="shared" si="15"/>
        <v>0</v>
      </c>
      <c r="BF35" s="231">
        <f t="shared" si="16"/>
        <v>0</v>
      </c>
      <c r="BG35" s="230">
        <f t="shared" si="17"/>
        <v>0</v>
      </c>
      <c r="BH35" s="231">
        <f t="shared" si="18"/>
        <v>0</v>
      </c>
      <c r="BI35" s="230">
        <f t="shared" si="19"/>
        <v>0</v>
      </c>
    </row>
    <row r="36" spans="1:61" s="225" customFormat="1" ht="15" customHeight="1" thickBot="1">
      <c r="A36" s="241"/>
      <c r="B36" s="242"/>
      <c r="C36" s="243"/>
      <c r="D36" s="244">
        <f t="shared" si="0"/>
        <v>1</v>
      </c>
      <c r="E36" s="245">
        <f t="shared" si="25"/>
        <v>0</v>
      </c>
      <c r="F36" s="246">
        <f t="shared" si="26"/>
        <v>0</v>
      </c>
      <c r="G36" s="247">
        <f t="shared" si="27"/>
        <v>0</v>
      </c>
      <c r="H36" s="248">
        <f t="shared" si="28"/>
        <v>0</v>
      </c>
      <c r="I36" s="249"/>
      <c r="J36" s="250"/>
      <c r="K36" s="251"/>
      <c r="L36" s="252"/>
      <c r="M36" s="249"/>
      <c r="N36" s="250"/>
      <c r="O36" s="251"/>
      <c r="P36" s="252"/>
      <c r="Q36" s="249"/>
      <c r="R36" s="250"/>
      <c r="S36" s="251"/>
      <c r="T36" s="252"/>
      <c r="U36" s="249"/>
      <c r="V36" s="250"/>
      <c r="W36" s="251"/>
      <c r="X36" s="252"/>
      <c r="Y36" s="249"/>
      <c r="Z36" s="250"/>
      <c r="AA36" s="251"/>
      <c r="AB36" s="252"/>
      <c r="AC36" s="249"/>
      <c r="AD36" s="250"/>
      <c r="AE36" s="251"/>
      <c r="AF36" s="252"/>
      <c r="AG36" s="249"/>
      <c r="AH36" s="250"/>
      <c r="AI36" s="251"/>
      <c r="AJ36" s="252"/>
      <c r="AK36" s="249"/>
      <c r="AL36" s="250"/>
      <c r="AM36" s="251"/>
      <c r="AN36" s="252"/>
      <c r="AP36" s="3"/>
      <c r="AQ36" s="258" t="str">
        <f t="shared" si="24"/>
        <v/>
      </c>
      <c r="AR36" s="259">
        <f t="shared" si="2"/>
        <v>100100100100</v>
      </c>
      <c r="AS36" s="260">
        <f t="shared" si="3"/>
        <v>1</v>
      </c>
      <c r="AT36" s="261">
        <f t="shared" si="4"/>
        <v>0</v>
      </c>
      <c r="AU36" s="252">
        <f t="shared" si="5"/>
        <v>0</v>
      </c>
      <c r="AV36" s="262">
        <f t="shared" si="6"/>
        <v>0</v>
      </c>
      <c r="AW36" s="252">
        <f t="shared" si="7"/>
        <v>0</v>
      </c>
      <c r="AX36" s="262">
        <f t="shared" si="8"/>
        <v>0</v>
      </c>
      <c r="AY36" s="252">
        <f t="shared" si="9"/>
        <v>0</v>
      </c>
      <c r="AZ36" s="262">
        <f t="shared" si="10"/>
        <v>0</v>
      </c>
      <c r="BA36" s="252">
        <f t="shared" si="11"/>
        <v>0</v>
      </c>
      <c r="BB36" s="262">
        <f t="shared" si="12"/>
        <v>0</v>
      </c>
      <c r="BC36" s="252">
        <f t="shared" si="13"/>
        <v>0</v>
      </c>
      <c r="BD36" s="262">
        <f t="shared" si="14"/>
        <v>0</v>
      </c>
      <c r="BE36" s="252">
        <f t="shared" si="15"/>
        <v>0</v>
      </c>
      <c r="BF36" s="262">
        <f t="shared" si="16"/>
        <v>0</v>
      </c>
      <c r="BG36" s="252">
        <f t="shared" si="17"/>
        <v>0</v>
      </c>
      <c r="BH36" s="262">
        <f t="shared" si="18"/>
        <v>0</v>
      </c>
      <c r="BI36" s="252">
        <f t="shared" si="19"/>
        <v>0</v>
      </c>
    </row>
    <row r="37" spans="1:61"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</row>
    <row r="38" spans="1:61"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</row>
    <row r="39" spans="1:61">
      <c r="A39" s="163" t="s">
        <v>75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47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</row>
    <row r="40" spans="1:61">
      <c r="A40" s="165"/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50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</row>
    <row r="41" spans="1:61">
      <c r="A41" s="165"/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50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</row>
    <row r="42" spans="1:61">
      <c r="A42" s="165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50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</row>
    <row r="43" spans="1:61">
      <c r="A43" s="165"/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50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</row>
    <row r="44" spans="1:61">
      <c r="A44" s="165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50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</row>
    <row r="45" spans="1:61">
      <c r="A45" s="165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50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</row>
    <row r="46" spans="1:61">
      <c r="A46" s="165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50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</row>
    <row r="47" spans="1:61">
      <c r="A47" s="165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50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</row>
    <row r="48" spans="1:61">
      <c r="A48" s="148"/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50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</row>
    <row r="49" spans="1:61">
      <c r="A49" s="148"/>
      <c r="B49" s="149"/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50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</row>
    <row r="50" spans="1:61">
      <c r="A50" s="148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50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</row>
    <row r="51" spans="1:61">
      <c r="A51" s="148"/>
      <c r="B51" s="149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50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</row>
    <row r="52" spans="1:61">
      <c r="A52" s="148"/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50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</row>
    <row r="53" spans="1:61">
      <c r="A53" s="148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50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</row>
    <row r="54" spans="1:61">
      <c r="A54" s="148"/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50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</row>
    <row r="55" spans="1:61">
      <c r="A55" s="151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3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</row>
  </sheetData>
  <autoFilter ref="B11:AN11"/>
  <mergeCells count="22">
    <mergeCell ref="BD11:BE11"/>
    <mergeCell ref="BF11:BG11"/>
    <mergeCell ref="BH11:BI11"/>
    <mergeCell ref="A39:N55"/>
    <mergeCell ref="A5:AB5"/>
    <mergeCell ref="A3:AB3"/>
    <mergeCell ref="AK10:AN10"/>
    <mergeCell ref="AT11:AU11"/>
    <mergeCell ref="AV11:AW11"/>
    <mergeCell ref="AX11:AY11"/>
    <mergeCell ref="AZ11:BA11"/>
    <mergeCell ref="BB11:BC11"/>
    <mergeCell ref="M10:P10"/>
    <mergeCell ref="Q10:T10"/>
    <mergeCell ref="U10:X10"/>
    <mergeCell ref="Y10:AB10"/>
    <mergeCell ref="AC10:AF10"/>
    <mergeCell ref="AG10:AJ10"/>
    <mergeCell ref="B8:F8"/>
    <mergeCell ref="E10:H10"/>
    <mergeCell ref="I10:L10"/>
    <mergeCell ref="A1:AB1"/>
  </mergeCells>
  <dataValidations count="2"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5"/>
  <sheetViews>
    <sheetView topLeftCell="AO1" zoomScaleNormal="100" workbookViewId="0">
      <selection activeCell="Q25" sqref="Q25"/>
    </sheetView>
  </sheetViews>
  <sheetFormatPr defaultRowHeight="15" outlineLevelCol="1"/>
  <cols>
    <col min="1" max="2" width="18.5703125" style="3" customWidth="1"/>
    <col min="3" max="3" width="4.7109375" style="3" customWidth="1"/>
    <col min="4" max="4" width="4.140625" style="19" customWidth="1"/>
    <col min="5" max="12" width="3.85546875" style="20" customWidth="1"/>
    <col min="13" max="14" width="3.85546875" style="263" customWidth="1"/>
    <col min="15" max="28" width="3.85546875" style="3" customWidth="1"/>
    <col min="29" max="40" width="4.140625" style="3" hidden="1" customWidth="1"/>
    <col min="41" max="42" width="9.140625" style="3"/>
    <col min="43" max="43" width="0" style="3" hidden="1" customWidth="1" outlineLevel="1"/>
    <col min="44" max="44" width="18.140625" style="3" hidden="1" customWidth="1" outlineLevel="1"/>
    <col min="45" max="45" width="0" style="3" hidden="1" customWidth="1" outlineLevel="1"/>
    <col min="46" max="61" width="4.85546875" style="3" hidden="1" customWidth="1" outlineLevel="1"/>
    <col min="62" max="62" width="9.140625" style="3" collapsed="1"/>
    <col min="63" max="16384" width="9.140625" style="3"/>
  </cols>
  <sheetData>
    <row r="1" spans="1:61" s="14" customFormat="1" ht="22.5" customHeight="1">
      <c r="A1" s="170" t="s">
        <v>42</v>
      </c>
      <c r="B1" s="171"/>
      <c r="C1" s="171"/>
      <c r="D1" s="171"/>
      <c r="E1" s="171"/>
      <c r="F1" s="171"/>
      <c r="G1" s="171"/>
      <c r="H1" s="171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</row>
    <row r="2" spans="1:61" s="15" customFormat="1" ht="6" customHeight="1">
      <c r="A2" s="173"/>
      <c r="B2" s="173"/>
      <c r="C2" s="173"/>
      <c r="D2" s="174"/>
      <c r="E2" s="174"/>
      <c r="F2" s="174"/>
      <c r="G2" s="174"/>
      <c r="H2" s="174"/>
      <c r="I2" s="124"/>
      <c r="J2" s="124"/>
      <c r="K2" s="124"/>
      <c r="L2" s="124"/>
      <c r="M2" s="172"/>
      <c r="N2" s="172"/>
    </row>
    <row r="3" spans="1:61" s="15" customFormat="1" ht="21.75" customHeight="1">
      <c r="A3" s="175" t="s">
        <v>77</v>
      </c>
      <c r="B3" s="171"/>
      <c r="C3" s="171"/>
      <c r="D3" s="171"/>
      <c r="E3" s="171"/>
      <c r="F3" s="171"/>
      <c r="G3" s="171"/>
      <c r="H3" s="171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</row>
    <row r="4" spans="1:61" s="15" customFormat="1" ht="8.25" customHeight="1">
      <c r="A4" s="173"/>
      <c r="B4" s="173"/>
      <c r="C4" s="173"/>
      <c r="D4" s="174"/>
      <c r="E4" s="174"/>
      <c r="F4" s="174"/>
      <c r="G4" s="174"/>
      <c r="H4" s="174"/>
      <c r="I4" s="124"/>
      <c r="J4" s="124"/>
      <c r="K4" s="124"/>
      <c r="L4" s="124"/>
      <c r="M4" s="172"/>
      <c r="N4" s="172"/>
    </row>
    <row r="5" spans="1:61" s="2" customFormat="1" ht="24" customHeight="1">
      <c r="A5" s="295" t="s">
        <v>38</v>
      </c>
      <c r="B5" s="296"/>
      <c r="C5" s="296"/>
      <c r="D5" s="296"/>
      <c r="E5" s="296"/>
      <c r="F5" s="296"/>
      <c r="G5" s="296"/>
      <c r="H5" s="296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</row>
    <row r="6" spans="1:61" s="185" customFormat="1" ht="6.75" customHeight="1">
      <c r="A6" s="179"/>
      <c r="B6" s="180"/>
      <c r="C6" s="181"/>
      <c r="D6" s="182"/>
      <c r="E6" s="183"/>
      <c r="F6" s="184"/>
      <c r="G6" s="184"/>
      <c r="H6" s="184"/>
      <c r="I6" s="27"/>
      <c r="J6" s="27"/>
      <c r="K6" s="27"/>
      <c r="L6" s="27"/>
      <c r="M6" s="27"/>
      <c r="N6" s="27"/>
    </row>
    <row r="7" spans="1:61" s="191" customFormat="1" ht="19.5" customHeight="1">
      <c r="A7" s="186" t="s">
        <v>6</v>
      </c>
      <c r="B7" s="187"/>
      <c r="C7" s="187"/>
      <c r="D7" s="188"/>
      <c r="E7" s="189"/>
      <c r="F7" s="190"/>
      <c r="G7" s="184"/>
      <c r="H7" s="184"/>
      <c r="I7" s="27"/>
      <c r="J7" s="27"/>
      <c r="K7" s="27"/>
      <c r="L7" s="27"/>
      <c r="M7" s="27"/>
      <c r="N7" s="27"/>
    </row>
    <row r="8" spans="1:61" s="191" customFormat="1" ht="16.5" customHeight="1">
      <c r="A8" s="192" t="s">
        <v>7</v>
      </c>
      <c r="B8" s="193">
        <f ca="1">NOW()</f>
        <v>40883.801427662038</v>
      </c>
      <c r="C8" s="194"/>
      <c r="D8" s="194"/>
      <c r="E8" s="194"/>
      <c r="F8" s="194"/>
      <c r="G8" s="195"/>
      <c r="H8" s="195"/>
      <c r="I8" s="178"/>
      <c r="J8" s="178"/>
      <c r="K8" s="178"/>
      <c r="L8" s="178"/>
      <c r="M8" s="27"/>
      <c r="N8" s="27"/>
    </row>
    <row r="9" spans="1:61" s="191" customFormat="1" ht="12.75" customHeight="1" thickBot="1">
      <c r="A9" s="264"/>
      <c r="B9" s="265"/>
      <c r="C9" s="265"/>
      <c r="D9" s="266"/>
      <c r="E9" s="266"/>
      <c r="F9" s="184"/>
      <c r="G9" s="184"/>
      <c r="H9" s="184"/>
      <c r="I9" s="27"/>
      <c r="J9" s="27"/>
      <c r="K9" s="27"/>
      <c r="L9" s="27"/>
      <c r="M9" s="27"/>
      <c r="N9" s="27"/>
    </row>
    <row r="10" spans="1:61" ht="14.25" customHeight="1" thickBot="1">
      <c r="A10" s="78"/>
      <c r="B10" s="79"/>
      <c r="C10" s="80"/>
      <c r="D10" s="81"/>
      <c r="E10" s="167" t="s">
        <v>43</v>
      </c>
      <c r="F10" s="168"/>
      <c r="G10" s="168"/>
      <c r="H10" s="169"/>
      <c r="I10" s="167" t="s">
        <v>44</v>
      </c>
      <c r="J10" s="168"/>
      <c r="K10" s="168"/>
      <c r="L10" s="168"/>
      <c r="M10" s="167" t="s">
        <v>45</v>
      </c>
      <c r="N10" s="168"/>
      <c r="O10" s="168"/>
      <c r="P10" s="169"/>
      <c r="Q10" s="168" t="s">
        <v>46</v>
      </c>
      <c r="R10" s="168"/>
      <c r="S10" s="168"/>
      <c r="T10" s="169"/>
      <c r="U10" s="167" t="s">
        <v>47</v>
      </c>
      <c r="V10" s="168"/>
      <c r="W10" s="168"/>
      <c r="X10" s="169"/>
      <c r="Y10" s="167" t="s">
        <v>48</v>
      </c>
      <c r="Z10" s="168"/>
      <c r="AA10" s="168"/>
      <c r="AB10" s="169"/>
      <c r="AC10" s="167" t="s">
        <v>61</v>
      </c>
      <c r="AD10" s="168"/>
      <c r="AE10" s="168"/>
      <c r="AF10" s="169"/>
      <c r="AG10" s="167" t="s">
        <v>62</v>
      </c>
      <c r="AH10" s="168"/>
      <c r="AI10" s="168"/>
      <c r="AJ10" s="169"/>
      <c r="AK10" s="167" t="s">
        <v>63</v>
      </c>
      <c r="AL10" s="168"/>
      <c r="AM10" s="168"/>
      <c r="AN10" s="169"/>
      <c r="AO10" s="125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</row>
    <row r="11" spans="1:61" ht="31.5" customHeight="1" thickBot="1">
      <c r="A11" s="22" t="s">
        <v>8</v>
      </c>
      <c r="B11" s="23" t="s">
        <v>50</v>
      </c>
      <c r="C11" s="24" t="s">
        <v>15</v>
      </c>
      <c r="D11" s="201" t="s">
        <v>49</v>
      </c>
      <c r="E11" s="202" t="s">
        <v>51</v>
      </c>
      <c r="F11" s="203" t="s">
        <v>53</v>
      </c>
      <c r="G11" s="204" t="s">
        <v>14</v>
      </c>
      <c r="H11" s="205" t="s">
        <v>54</v>
      </c>
      <c r="I11" s="202" t="s">
        <v>51</v>
      </c>
      <c r="J11" s="203" t="s">
        <v>52</v>
      </c>
      <c r="K11" s="203" t="s">
        <v>14</v>
      </c>
      <c r="L11" s="206" t="s">
        <v>55</v>
      </c>
      <c r="M11" s="82" t="s">
        <v>51</v>
      </c>
      <c r="N11" s="83" t="s">
        <v>52</v>
      </c>
      <c r="O11" s="83" t="s">
        <v>14</v>
      </c>
      <c r="P11" s="84" t="s">
        <v>55</v>
      </c>
      <c r="Q11" s="82" t="s">
        <v>51</v>
      </c>
      <c r="R11" s="83" t="s">
        <v>52</v>
      </c>
      <c r="S11" s="83" t="s">
        <v>14</v>
      </c>
      <c r="T11" s="84" t="s">
        <v>55</v>
      </c>
      <c r="U11" s="82" t="s">
        <v>51</v>
      </c>
      <c r="V11" s="83" t="s">
        <v>52</v>
      </c>
      <c r="W11" s="83" t="s">
        <v>14</v>
      </c>
      <c r="X11" s="84" t="s">
        <v>55</v>
      </c>
      <c r="Y11" s="82" t="s">
        <v>51</v>
      </c>
      <c r="Z11" s="83" t="s">
        <v>52</v>
      </c>
      <c r="AA11" s="83" t="s">
        <v>14</v>
      </c>
      <c r="AB11" s="84" t="s">
        <v>55</v>
      </c>
      <c r="AC11" s="82" t="s">
        <v>51</v>
      </c>
      <c r="AD11" s="83" t="s">
        <v>52</v>
      </c>
      <c r="AE11" s="83" t="s">
        <v>14</v>
      </c>
      <c r="AF11" s="84" t="s">
        <v>55</v>
      </c>
      <c r="AG11" s="82" t="s">
        <v>51</v>
      </c>
      <c r="AH11" s="83" t="s">
        <v>52</v>
      </c>
      <c r="AI11" s="83" t="s">
        <v>14</v>
      </c>
      <c r="AJ11" s="84" t="s">
        <v>55</v>
      </c>
      <c r="AK11" s="82" t="s">
        <v>51</v>
      </c>
      <c r="AL11" s="83" t="s">
        <v>52</v>
      </c>
      <c r="AM11" s="83" t="s">
        <v>14</v>
      </c>
      <c r="AN11" s="84" t="s">
        <v>55</v>
      </c>
      <c r="AO11" s="125"/>
      <c r="AQ11" s="207" t="s">
        <v>64</v>
      </c>
      <c r="AR11" s="208" t="s">
        <v>65</v>
      </c>
      <c r="AS11" s="209" t="s">
        <v>66</v>
      </c>
      <c r="AT11" s="210" t="s">
        <v>67</v>
      </c>
      <c r="AU11" s="211"/>
      <c r="AV11" s="212" t="s">
        <v>68</v>
      </c>
      <c r="AW11" s="211"/>
      <c r="AX11" s="212" t="s">
        <v>69</v>
      </c>
      <c r="AY11" s="211"/>
      <c r="AZ11" s="212" t="s">
        <v>70</v>
      </c>
      <c r="BA11" s="211"/>
      <c r="BB11" s="212" t="s">
        <v>71</v>
      </c>
      <c r="BC11" s="211"/>
      <c r="BD11" s="212" t="s">
        <v>72</v>
      </c>
      <c r="BE11" s="211"/>
      <c r="BF11" s="212" t="s">
        <v>73</v>
      </c>
      <c r="BG11" s="211"/>
      <c r="BH11" s="212" t="s">
        <v>74</v>
      </c>
      <c r="BI11" s="211"/>
    </row>
    <row r="12" spans="1:61" s="225" customFormat="1" ht="15" customHeight="1">
      <c r="A12" s="213"/>
      <c r="B12" s="214"/>
      <c r="C12" s="215"/>
      <c r="D12" s="216">
        <f t="shared" ref="D12:D36" si="0">IF(AQ12&lt;&gt;"FEL!",AS12,"FEL")</f>
        <v>1</v>
      </c>
      <c r="E12" s="217">
        <f>COUNTIF(I12:AN12,"=T")</f>
        <v>0</v>
      </c>
      <c r="F12" s="218">
        <f>J12+N12+R12+V12+Z12+AD12+AH12+AL12</f>
        <v>0</v>
      </c>
      <c r="G12" s="219">
        <f>COUNTIF(I12:AN12,"=B")</f>
        <v>0</v>
      </c>
      <c r="H12" s="220">
        <f>L12+P12+T12+X12+AB12+AF12+AJ12+AN12</f>
        <v>0</v>
      </c>
      <c r="I12" s="221"/>
      <c r="J12" s="222"/>
      <c r="K12" s="223"/>
      <c r="L12" s="224"/>
      <c r="M12" s="221"/>
      <c r="N12" s="222"/>
      <c r="O12" s="223"/>
      <c r="P12" s="224"/>
      <c r="Q12" s="221"/>
      <c r="R12" s="222"/>
      <c r="S12" s="223"/>
      <c r="T12" s="224"/>
      <c r="U12" s="221"/>
      <c r="V12" s="222"/>
      <c r="W12" s="223"/>
      <c r="X12" s="224"/>
      <c r="Y12" s="221"/>
      <c r="Z12" s="222"/>
      <c r="AA12" s="223"/>
      <c r="AB12" s="224"/>
      <c r="AC12" s="221"/>
      <c r="AD12" s="222"/>
      <c r="AE12" s="223"/>
      <c r="AF12" s="224"/>
      <c r="AG12" s="221"/>
      <c r="AH12" s="222"/>
      <c r="AI12" s="223"/>
      <c r="AJ12" s="224"/>
      <c r="AK12" s="221"/>
      <c r="AL12" s="222"/>
      <c r="AM12" s="223"/>
      <c r="AN12" s="224"/>
      <c r="AQ12" s="226" t="str">
        <f t="shared" ref="AQ12" si="1">IF(SUM(AT12:BI12)&gt;0,"FEL!","")</f>
        <v/>
      </c>
      <c r="AR12" s="227">
        <f t="shared" ref="AR12:AR36" si="2">100100100100+(E12*POWER(10,11))-(F12*POWER(10,9))+(G12*POWER(10,8))-(H12*POWER(10,6))</f>
        <v>100100100100</v>
      </c>
      <c r="AS12" s="228">
        <f t="shared" ref="AS12:AS36" si="3">IF(AR12&gt;100100,RANK(AR12,AR:AR),"")</f>
        <v>1</v>
      </c>
      <c r="AT12" s="229">
        <f t="shared" ref="AT12:AT36" si="4">IF(J12&lt;&gt;"",IF(I12&lt;&gt;"T",1,0),IF(I12&lt;&gt;"T",0,2))</f>
        <v>0</v>
      </c>
      <c r="AU12" s="230">
        <f t="shared" ref="AU12:AU36" si="5">IF(L12&lt;&gt;"",IF(K12&lt;&gt;"B",1,0),IF(K12&lt;&gt;"B",0,2))</f>
        <v>0</v>
      </c>
      <c r="AV12" s="231">
        <f t="shared" ref="AV12:AV36" si="6">IF(N12&lt;&gt;"",IF(M12&lt;&gt;"T",1,0),IF(M12&lt;&gt;"T",0,2))</f>
        <v>0</v>
      </c>
      <c r="AW12" s="230">
        <f t="shared" ref="AW12:AW36" si="7">IF(P12&lt;&gt;"",IF(O12&lt;&gt;"B",1,0),IF(O12&lt;&gt;"B",0,2))</f>
        <v>0</v>
      </c>
      <c r="AX12" s="231">
        <f t="shared" ref="AX12:AX36" si="8">IF(R12&lt;&gt;"",IF(Q12&lt;&gt;"T",1,0),IF(Q12&lt;&gt;"T",0,2))</f>
        <v>0</v>
      </c>
      <c r="AY12" s="230">
        <f t="shared" ref="AY12:AY36" si="9">IF(T12&lt;&gt;"",IF(S12&lt;&gt;"B",1,0),IF(S12&lt;&gt;"B",0,2))</f>
        <v>0</v>
      </c>
      <c r="AZ12" s="231">
        <f t="shared" ref="AZ12:AZ36" si="10">IF(V12&lt;&gt;"",IF(U12&lt;&gt;"T",1,0),IF(U12&lt;&gt;"T",0,2))</f>
        <v>0</v>
      </c>
      <c r="BA12" s="230">
        <f t="shared" ref="BA12:BA36" si="11">IF(X12&lt;&gt;"",IF(W12&lt;&gt;"B",1,0),IF(W12&lt;&gt;"B",0,2))</f>
        <v>0</v>
      </c>
      <c r="BB12" s="231">
        <f t="shared" ref="BB12:BB36" si="12">IF(Z12&lt;&gt;"",IF(Y12&lt;&gt;"T",1,0),IF(Y12&lt;&gt;"T",0,2))</f>
        <v>0</v>
      </c>
      <c r="BC12" s="230">
        <f t="shared" ref="BC12:BC36" si="13">IF(AB12&lt;&gt;"",IF(AA12&lt;&gt;"B",1,0),IF(AA12&lt;&gt;"B",0,2))</f>
        <v>0</v>
      </c>
      <c r="BD12" s="231">
        <f t="shared" ref="BD12:BD36" si="14">IF(AD12&lt;&gt;"",IF(AC12&lt;&gt;"T",1,0),IF(AC12&lt;&gt;"T",0,2))</f>
        <v>0</v>
      </c>
      <c r="BE12" s="230">
        <f t="shared" ref="BE12:BE36" si="15">IF(AF12&lt;&gt;"",IF(AE12&lt;&gt;"B",1,0),IF(AE12&lt;&gt;"B",0,2))</f>
        <v>0</v>
      </c>
      <c r="BF12" s="231">
        <f t="shared" ref="BF12:BF36" si="16">IF(AH12&lt;&gt;"",IF(AG12&lt;&gt;"T",1,0),IF(AG12&lt;&gt;"T",0,2))</f>
        <v>0</v>
      </c>
      <c r="BG12" s="230">
        <f t="shared" ref="BG12:BG36" si="17">IF(AJ12&lt;&gt;"",IF(AI12&lt;&gt;"B",1,0),IF(AI12&lt;&gt;"B",0,2))</f>
        <v>0</v>
      </c>
      <c r="BH12" s="231">
        <f t="shared" ref="BH12:BH36" si="18">IF(AL12&lt;&gt;"",IF(AK12&lt;&gt;"T",1,0),IF(AK12&lt;&gt;"T",0,2))</f>
        <v>0</v>
      </c>
      <c r="BI12" s="230">
        <f t="shared" ref="BI12:BI36" si="19">IF(AN12&lt;&gt;"",IF(AM12&lt;&gt;"B",1,0),IF(AM12&lt;&gt;"B",0,2))</f>
        <v>0</v>
      </c>
    </row>
    <row r="13" spans="1:61" s="225" customFormat="1" ht="15" customHeight="1">
      <c r="A13" s="213"/>
      <c r="B13" s="214"/>
      <c r="C13" s="215"/>
      <c r="D13" s="232">
        <f t="shared" si="0"/>
        <v>1</v>
      </c>
      <c r="E13" s="233">
        <f t="shared" ref="E13:E17" si="20">COUNTIF(I13:AN13,"=T")</f>
        <v>0</v>
      </c>
      <c r="F13" s="234">
        <f t="shared" ref="F13:F17" si="21">J13+N13+R13+V13+Z13+AD13+AH13+AL13</f>
        <v>0</v>
      </c>
      <c r="G13" s="235">
        <f t="shared" ref="G13:G17" si="22">COUNTIF(I13:AN13,"=B")</f>
        <v>0</v>
      </c>
      <c r="H13" s="236">
        <f t="shared" ref="H13:H17" si="23">L13+P13+T13+X13+AB13+AF13+AJ13+AN13</f>
        <v>0</v>
      </c>
      <c r="I13" s="237"/>
      <c r="J13" s="238"/>
      <c r="K13" s="239"/>
      <c r="L13" s="230"/>
      <c r="M13" s="237"/>
      <c r="N13" s="238"/>
      <c r="O13" s="239"/>
      <c r="P13" s="230"/>
      <c r="Q13" s="237"/>
      <c r="R13" s="238"/>
      <c r="S13" s="239"/>
      <c r="T13" s="230"/>
      <c r="U13" s="237"/>
      <c r="V13" s="238"/>
      <c r="W13" s="239"/>
      <c r="X13" s="230"/>
      <c r="Y13" s="237"/>
      <c r="Z13" s="238"/>
      <c r="AA13" s="239"/>
      <c r="AB13" s="230"/>
      <c r="AC13" s="237"/>
      <c r="AD13" s="238"/>
      <c r="AE13" s="239"/>
      <c r="AF13" s="230"/>
      <c r="AG13" s="237"/>
      <c r="AH13" s="238"/>
      <c r="AI13" s="239"/>
      <c r="AJ13" s="230"/>
      <c r="AK13" s="237"/>
      <c r="AL13" s="238"/>
      <c r="AM13" s="239"/>
      <c r="AN13" s="230"/>
      <c r="AQ13" s="226" t="str">
        <f>IF(SUM(AT13:BI13)&gt;0,"FEL!","")</f>
        <v/>
      </c>
      <c r="AR13" s="227">
        <f t="shared" si="2"/>
        <v>100100100100</v>
      </c>
      <c r="AS13" s="228">
        <f t="shared" si="3"/>
        <v>1</v>
      </c>
      <c r="AT13" s="229">
        <f t="shared" si="4"/>
        <v>0</v>
      </c>
      <c r="AU13" s="230">
        <f t="shared" si="5"/>
        <v>0</v>
      </c>
      <c r="AV13" s="231">
        <f t="shared" si="6"/>
        <v>0</v>
      </c>
      <c r="AW13" s="230">
        <f t="shared" si="7"/>
        <v>0</v>
      </c>
      <c r="AX13" s="231">
        <f t="shared" si="8"/>
        <v>0</v>
      </c>
      <c r="AY13" s="230">
        <f t="shared" si="9"/>
        <v>0</v>
      </c>
      <c r="AZ13" s="231">
        <f t="shared" si="10"/>
        <v>0</v>
      </c>
      <c r="BA13" s="230">
        <f t="shared" si="11"/>
        <v>0</v>
      </c>
      <c r="BB13" s="231">
        <f t="shared" si="12"/>
        <v>0</v>
      </c>
      <c r="BC13" s="230">
        <f t="shared" si="13"/>
        <v>0</v>
      </c>
      <c r="BD13" s="231">
        <f t="shared" si="14"/>
        <v>0</v>
      </c>
      <c r="BE13" s="230">
        <f t="shared" si="15"/>
        <v>0</v>
      </c>
      <c r="BF13" s="231">
        <f t="shared" si="16"/>
        <v>0</v>
      </c>
      <c r="BG13" s="230">
        <f t="shared" si="17"/>
        <v>0</v>
      </c>
      <c r="BH13" s="231">
        <f t="shared" si="18"/>
        <v>0</v>
      </c>
      <c r="BI13" s="230">
        <f t="shared" si="19"/>
        <v>0</v>
      </c>
    </row>
    <row r="14" spans="1:61" s="225" customFormat="1" ht="15" customHeight="1">
      <c r="A14" s="213"/>
      <c r="B14" s="240"/>
      <c r="C14" s="215"/>
      <c r="D14" s="232">
        <f t="shared" si="0"/>
        <v>1</v>
      </c>
      <c r="E14" s="233">
        <f t="shared" si="20"/>
        <v>0</v>
      </c>
      <c r="F14" s="234">
        <f t="shared" si="21"/>
        <v>0</v>
      </c>
      <c r="G14" s="235">
        <f t="shared" si="22"/>
        <v>0</v>
      </c>
      <c r="H14" s="236">
        <f t="shared" si="23"/>
        <v>0</v>
      </c>
      <c r="I14" s="237"/>
      <c r="J14" s="238"/>
      <c r="K14" s="239"/>
      <c r="L14" s="230"/>
      <c r="M14" s="237"/>
      <c r="N14" s="238"/>
      <c r="O14" s="239"/>
      <c r="P14" s="230"/>
      <c r="Q14" s="237"/>
      <c r="R14" s="238"/>
      <c r="S14" s="239"/>
      <c r="T14" s="230"/>
      <c r="U14" s="237"/>
      <c r="V14" s="238"/>
      <c r="W14" s="239"/>
      <c r="X14" s="230"/>
      <c r="Y14" s="237"/>
      <c r="Z14" s="238"/>
      <c r="AA14" s="239"/>
      <c r="AB14" s="230"/>
      <c r="AC14" s="237"/>
      <c r="AD14" s="238"/>
      <c r="AE14" s="239"/>
      <c r="AF14" s="230"/>
      <c r="AG14" s="237"/>
      <c r="AH14" s="238"/>
      <c r="AI14" s="239"/>
      <c r="AJ14" s="230"/>
      <c r="AK14" s="237"/>
      <c r="AL14" s="238"/>
      <c r="AM14" s="239"/>
      <c r="AN14" s="230"/>
      <c r="AQ14" s="226" t="str">
        <f t="shared" ref="AQ14:AQ36" si="24">IF(SUM(AT14:BI14)&gt;0,"FEL!","")</f>
        <v/>
      </c>
      <c r="AR14" s="227">
        <f t="shared" si="2"/>
        <v>100100100100</v>
      </c>
      <c r="AS14" s="228">
        <f t="shared" si="3"/>
        <v>1</v>
      </c>
      <c r="AT14" s="229">
        <f t="shared" si="4"/>
        <v>0</v>
      </c>
      <c r="AU14" s="230">
        <f t="shared" si="5"/>
        <v>0</v>
      </c>
      <c r="AV14" s="231">
        <f t="shared" si="6"/>
        <v>0</v>
      </c>
      <c r="AW14" s="230">
        <f t="shared" si="7"/>
        <v>0</v>
      </c>
      <c r="AX14" s="231">
        <f t="shared" si="8"/>
        <v>0</v>
      </c>
      <c r="AY14" s="230">
        <f t="shared" si="9"/>
        <v>0</v>
      </c>
      <c r="AZ14" s="231">
        <f t="shared" si="10"/>
        <v>0</v>
      </c>
      <c r="BA14" s="230">
        <f t="shared" si="11"/>
        <v>0</v>
      </c>
      <c r="BB14" s="231">
        <f t="shared" si="12"/>
        <v>0</v>
      </c>
      <c r="BC14" s="230">
        <f t="shared" si="13"/>
        <v>0</v>
      </c>
      <c r="BD14" s="231">
        <f t="shared" si="14"/>
        <v>0</v>
      </c>
      <c r="BE14" s="230">
        <f t="shared" si="15"/>
        <v>0</v>
      </c>
      <c r="BF14" s="231">
        <f t="shared" si="16"/>
        <v>0</v>
      </c>
      <c r="BG14" s="230">
        <f t="shared" si="17"/>
        <v>0</v>
      </c>
      <c r="BH14" s="231">
        <f t="shared" si="18"/>
        <v>0</v>
      </c>
      <c r="BI14" s="230">
        <f t="shared" si="19"/>
        <v>0</v>
      </c>
    </row>
    <row r="15" spans="1:61" s="225" customFormat="1" ht="15" customHeight="1">
      <c r="A15" s="213"/>
      <c r="B15" s="214"/>
      <c r="C15" s="215"/>
      <c r="D15" s="232">
        <f t="shared" si="0"/>
        <v>1</v>
      </c>
      <c r="E15" s="233">
        <f t="shared" si="20"/>
        <v>0</v>
      </c>
      <c r="F15" s="234">
        <f t="shared" si="21"/>
        <v>0</v>
      </c>
      <c r="G15" s="235">
        <f t="shared" si="22"/>
        <v>0</v>
      </c>
      <c r="H15" s="236">
        <f t="shared" si="23"/>
        <v>0</v>
      </c>
      <c r="I15" s="237"/>
      <c r="J15" s="238"/>
      <c r="K15" s="239"/>
      <c r="L15" s="230"/>
      <c r="M15" s="237"/>
      <c r="N15" s="238"/>
      <c r="O15" s="239"/>
      <c r="P15" s="230"/>
      <c r="Q15" s="237"/>
      <c r="R15" s="238"/>
      <c r="S15" s="239"/>
      <c r="T15" s="230"/>
      <c r="U15" s="237"/>
      <c r="V15" s="238"/>
      <c r="W15" s="239"/>
      <c r="X15" s="230"/>
      <c r="Y15" s="237"/>
      <c r="Z15" s="238"/>
      <c r="AA15" s="239"/>
      <c r="AB15" s="230"/>
      <c r="AC15" s="237"/>
      <c r="AD15" s="238"/>
      <c r="AE15" s="239"/>
      <c r="AF15" s="230"/>
      <c r="AG15" s="237"/>
      <c r="AH15" s="238"/>
      <c r="AI15" s="239"/>
      <c r="AJ15" s="230"/>
      <c r="AK15" s="237"/>
      <c r="AL15" s="238"/>
      <c r="AM15" s="239"/>
      <c r="AN15" s="230"/>
      <c r="AQ15" s="226" t="str">
        <f t="shared" si="24"/>
        <v/>
      </c>
      <c r="AR15" s="227">
        <f t="shared" si="2"/>
        <v>100100100100</v>
      </c>
      <c r="AS15" s="228">
        <f t="shared" si="3"/>
        <v>1</v>
      </c>
      <c r="AT15" s="229">
        <f t="shared" si="4"/>
        <v>0</v>
      </c>
      <c r="AU15" s="230">
        <f t="shared" si="5"/>
        <v>0</v>
      </c>
      <c r="AV15" s="231">
        <f t="shared" si="6"/>
        <v>0</v>
      </c>
      <c r="AW15" s="230">
        <f t="shared" si="7"/>
        <v>0</v>
      </c>
      <c r="AX15" s="231">
        <f t="shared" si="8"/>
        <v>0</v>
      </c>
      <c r="AY15" s="230">
        <f t="shared" si="9"/>
        <v>0</v>
      </c>
      <c r="AZ15" s="231">
        <f t="shared" si="10"/>
        <v>0</v>
      </c>
      <c r="BA15" s="230">
        <f t="shared" si="11"/>
        <v>0</v>
      </c>
      <c r="BB15" s="231">
        <f t="shared" si="12"/>
        <v>0</v>
      </c>
      <c r="BC15" s="230">
        <f t="shared" si="13"/>
        <v>0</v>
      </c>
      <c r="BD15" s="231">
        <f t="shared" si="14"/>
        <v>0</v>
      </c>
      <c r="BE15" s="230">
        <f t="shared" si="15"/>
        <v>0</v>
      </c>
      <c r="BF15" s="231">
        <f t="shared" si="16"/>
        <v>0</v>
      </c>
      <c r="BG15" s="230">
        <f t="shared" si="17"/>
        <v>0</v>
      </c>
      <c r="BH15" s="231">
        <f t="shared" si="18"/>
        <v>0</v>
      </c>
      <c r="BI15" s="230">
        <f t="shared" si="19"/>
        <v>0</v>
      </c>
    </row>
    <row r="16" spans="1:61" s="225" customFormat="1" ht="15" customHeight="1">
      <c r="A16" s="213"/>
      <c r="B16" s="214"/>
      <c r="C16" s="215"/>
      <c r="D16" s="232">
        <f t="shared" si="0"/>
        <v>1</v>
      </c>
      <c r="E16" s="233">
        <f t="shared" si="20"/>
        <v>0</v>
      </c>
      <c r="F16" s="234">
        <f t="shared" si="21"/>
        <v>0</v>
      </c>
      <c r="G16" s="235">
        <f t="shared" si="22"/>
        <v>0</v>
      </c>
      <c r="H16" s="236">
        <f t="shared" si="23"/>
        <v>0</v>
      </c>
      <c r="I16" s="237"/>
      <c r="J16" s="238"/>
      <c r="K16" s="239"/>
      <c r="L16" s="230"/>
      <c r="M16" s="237"/>
      <c r="N16" s="238"/>
      <c r="O16" s="239"/>
      <c r="P16" s="230"/>
      <c r="Q16" s="237"/>
      <c r="R16" s="238"/>
      <c r="S16" s="239"/>
      <c r="T16" s="230"/>
      <c r="U16" s="237"/>
      <c r="V16" s="238"/>
      <c r="W16" s="239"/>
      <c r="X16" s="230"/>
      <c r="Y16" s="237"/>
      <c r="Z16" s="238"/>
      <c r="AA16" s="239"/>
      <c r="AB16" s="230"/>
      <c r="AC16" s="237"/>
      <c r="AD16" s="238"/>
      <c r="AE16" s="239"/>
      <c r="AF16" s="230"/>
      <c r="AG16" s="237"/>
      <c r="AH16" s="238"/>
      <c r="AI16" s="239"/>
      <c r="AJ16" s="230"/>
      <c r="AK16" s="237"/>
      <c r="AL16" s="238"/>
      <c r="AM16" s="239"/>
      <c r="AN16" s="230"/>
      <c r="AQ16" s="226" t="str">
        <f t="shared" si="24"/>
        <v/>
      </c>
      <c r="AR16" s="227">
        <f t="shared" si="2"/>
        <v>100100100100</v>
      </c>
      <c r="AS16" s="228">
        <f t="shared" si="3"/>
        <v>1</v>
      </c>
      <c r="AT16" s="229">
        <f t="shared" si="4"/>
        <v>0</v>
      </c>
      <c r="AU16" s="230">
        <f t="shared" si="5"/>
        <v>0</v>
      </c>
      <c r="AV16" s="231">
        <f t="shared" si="6"/>
        <v>0</v>
      </c>
      <c r="AW16" s="230">
        <f t="shared" si="7"/>
        <v>0</v>
      </c>
      <c r="AX16" s="231">
        <f t="shared" si="8"/>
        <v>0</v>
      </c>
      <c r="AY16" s="230">
        <f t="shared" si="9"/>
        <v>0</v>
      </c>
      <c r="AZ16" s="231">
        <f t="shared" si="10"/>
        <v>0</v>
      </c>
      <c r="BA16" s="230">
        <f t="shared" si="11"/>
        <v>0</v>
      </c>
      <c r="BB16" s="231">
        <f t="shared" si="12"/>
        <v>0</v>
      </c>
      <c r="BC16" s="230">
        <f t="shared" si="13"/>
        <v>0</v>
      </c>
      <c r="BD16" s="231">
        <f t="shared" si="14"/>
        <v>0</v>
      </c>
      <c r="BE16" s="230">
        <f t="shared" si="15"/>
        <v>0</v>
      </c>
      <c r="BF16" s="231">
        <f t="shared" si="16"/>
        <v>0</v>
      </c>
      <c r="BG16" s="230">
        <f t="shared" si="17"/>
        <v>0</v>
      </c>
      <c r="BH16" s="231">
        <f t="shared" si="18"/>
        <v>0</v>
      </c>
      <c r="BI16" s="230">
        <f t="shared" si="19"/>
        <v>0</v>
      </c>
    </row>
    <row r="17" spans="1:61" s="225" customFormat="1" ht="15" customHeight="1" thickBot="1">
      <c r="A17" s="241"/>
      <c r="B17" s="242"/>
      <c r="C17" s="243"/>
      <c r="D17" s="244">
        <f t="shared" si="0"/>
        <v>1</v>
      </c>
      <c r="E17" s="245">
        <f t="shared" si="20"/>
        <v>0</v>
      </c>
      <c r="F17" s="246">
        <f t="shared" si="21"/>
        <v>0</v>
      </c>
      <c r="G17" s="247">
        <f t="shared" si="22"/>
        <v>0</v>
      </c>
      <c r="H17" s="248">
        <f t="shared" si="23"/>
        <v>0</v>
      </c>
      <c r="I17" s="249"/>
      <c r="J17" s="250"/>
      <c r="K17" s="251"/>
      <c r="L17" s="252"/>
      <c r="M17" s="249"/>
      <c r="N17" s="250"/>
      <c r="O17" s="251"/>
      <c r="P17" s="252"/>
      <c r="Q17" s="249"/>
      <c r="R17" s="250"/>
      <c r="S17" s="251"/>
      <c r="T17" s="252"/>
      <c r="U17" s="249"/>
      <c r="V17" s="250"/>
      <c r="W17" s="251"/>
      <c r="X17" s="252"/>
      <c r="Y17" s="249"/>
      <c r="Z17" s="250"/>
      <c r="AA17" s="251"/>
      <c r="AB17" s="252"/>
      <c r="AC17" s="249"/>
      <c r="AD17" s="250"/>
      <c r="AE17" s="251"/>
      <c r="AF17" s="252"/>
      <c r="AG17" s="249"/>
      <c r="AH17" s="250"/>
      <c r="AI17" s="251"/>
      <c r="AJ17" s="252"/>
      <c r="AK17" s="249"/>
      <c r="AL17" s="250"/>
      <c r="AM17" s="251"/>
      <c r="AN17" s="252"/>
      <c r="AQ17" s="226" t="str">
        <f t="shared" si="24"/>
        <v/>
      </c>
      <c r="AR17" s="227">
        <f t="shared" si="2"/>
        <v>100100100100</v>
      </c>
      <c r="AS17" s="228">
        <f t="shared" si="3"/>
        <v>1</v>
      </c>
      <c r="AT17" s="229">
        <f t="shared" si="4"/>
        <v>0</v>
      </c>
      <c r="AU17" s="230">
        <f t="shared" si="5"/>
        <v>0</v>
      </c>
      <c r="AV17" s="231">
        <f t="shared" si="6"/>
        <v>0</v>
      </c>
      <c r="AW17" s="230">
        <f t="shared" si="7"/>
        <v>0</v>
      </c>
      <c r="AX17" s="231">
        <f t="shared" si="8"/>
        <v>0</v>
      </c>
      <c r="AY17" s="230">
        <f t="shared" si="9"/>
        <v>0</v>
      </c>
      <c r="AZ17" s="231">
        <f t="shared" si="10"/>
        <v>0</v>
      </c>
      <c r="BA17" s="230">
        <f t="shared" si="11"/>
        <v>0</v>
      </c>
      <c r="BB17" s="231">
        <f t="shared" si="12"/>
        <v>0</v>
      </c>
      <c r="BC17" s="230">
        <f t="shared" si="13"/>
        <v>0</v>
      </c>
      <c r="BD17" s="231">
        <f t="shared" si="14"/>
        <v>0</v>
      </c>
      <c r="BE17" s="230">
        <f t="shared" si="15"/>
        <v>0</v>
      </c>
      <c r="BF17" s="231">
        <f t="shared" si="16"/>
        <v>0</v>
      </c>
      <c r="BG17" s="230">
        <f t="shared" si="17"/>
        <v>0</v>
      </c>
      <c r="BH17" s="231">
        <f t="shared" si="18"/>
        <v>0</v>
      </c>
      <c r="BI17" s="230">
        <f t="shared" si="19"/>
        <v>0</v>
      </c>
    </row>
    <row r="18" spans="1:61" s="225" customFormat="1" ht="15" customHeight="1">
      <c r="A18" s="213"/>
      <c r="B18" s="214"/>
      <c r="C18" s="215"/>
      <c r="D18" s="253">
        <f t="shared" si="0"/>
        <v>1</v>
      </c>
      <c r="E18" s="217">
        <f>COUNTIF(I18:AN18,"=T")</f>
        <v>0</v>
      </c>
      <c r="F18" s="218">
        <f>J18+N18+R18+V18+Z18+AD18+AH18+AL18</f>
        <v>0</v>
      </c>
      <c r="G18" s="219">
        <f>COUNTIF(I18:AN18,"=B")</f>
        <v>0</v>
      </c>
      <c r="H18" s="220">
        <f>L18+P18+T18+X18+AB18+AF18+AJ18+AN18</f>
        <v>0</v>
      </c>
      <c r="I18" s="254"/>
      <c r="J18" s="255"/>
      <c r="K18" s="256"/>
      <c r="L18" s="257"/>
      <c r="M18" s="254"/>
      <c r="N18" s="255"/>
      <c r="O18" s="256"/>
      <c r="P18" s="257"/>
      <c r="Q18" s="254"/>
      <c r="R18" s="255"/>
      <c r="S18" s="256"/>
      <c r="T18" s="257"/>
      <c r="U18" s="254"/>
      <c r="V18" s="255"/>
      <c r="W18" s="256"/>
      <c r="X18" s="257"/>
      <c r="Y18" s="254"/>
      <c r="Z18" s="255"/>
      <c r="AA18" s="256"/>
      <c r="AB18" s="257"/>
      <c r="AC18" s="254"/>
      <c r="AD18" s="255"/>
      <c r="AE18" s="256"/>
      <c r="AF18" s="257"/>
      <c r="AG18" s="254"/>
      <c r="AH18" s="255"/>
      <c r="AI18" s="256"/>
      <c r="AJ18" s="257"/>
      <c r="AK18" s="254"/>
      <c r="AL18" s="255"/>
      <c r="AM18" s="256"/>
      <c r="AN18" s="257"/>
      <c r="AP18" s="3"/>
      <c r="AQ18" s="226" t="str">
        <f t="shared" si="24"/>
        <v/>
      </c>
      <c r="AR18" s="227">
        <f t="shared" si="2"/>
        <v>100100100100</v>
      </c>
      <c r="AS18" s="228">
        <f t="shared" si="3"/>
        <v>1</v>
      </c>
      <c r="AT18" s="229">
        <f t="shared" si="4"/>
        <v>0</v>
      </c>
      <c r="AU18" s="230">
        <f t="shared" si="5"/>
        <v>0</v>
      </c>
      <c r="AV18" s="231">
        <f t="shared" si="6"/>
        <v>0</v>
      </c>
      <c r="AW18" s="230">
        <f t="shared" si="7"/>
        <v>0</v>
      </c>
      <c r="AX18" s="231">
        <f t="shared" si="8"/>
        <v>0</v>
      </c>
      <c r="AY18" s="230">
        <f t="shared" si="9"/>
        <v>0</v>
      </c>
      <c r="AZ18" s="231">
        <f t="shared" si="10"/>
        <v>0</v>
      </c>
      <c r="BA18" s="230">
        <f t="shared" si="11"/>
        <v>0</v>
      </c>
      <c r="BB18" s="231">
        <f t="shared" si="12"/>
        <v>0</v>
      </c>
      <c r="BC18" s="230">
        <f t="shared" si="13"/>
        <v>0</v>
      </c>
      <c r="BD18" s="231">
        <f t="shared" si="14"/>
        <v>0</v>
      </c>
      <c r="BE18" s="230">
        <f t="shared" si="15"/>
        <v>0</v>
      </c>
      <c r="BF18" s="231">
        <f t="shared" si="16"/>
        <v>0</v>
      </c>
      <c r="BG18" s="230">
        <f t="shared" si="17"/>
        <v>0</v>
      </c>
      <c r="BH18" s="231">
        <f t="shared" si="18"/>
        <v>0</v>
      </c>
      <c r="BI18" s="230">
        <f t="shared" si="19"/>
        <v>0</v>
      </c>
    </row>
    <row r="19" spans="1:61" s="225" customFormat="1" ht="15" customHeight="1">
      <c r="A19" s="213"/>
      <c r="B19" s="214"/>
      <c r="C19" s="215"/>
      <c r="D19" s="232">
        <f t="shared" si="0"/>
        <v>1</v>
      </c>
      <c r="E19" s="233">
        <f t="shared" ref="E19:E36" si="25">COUNTIF(I19:AN19,"=T")</f>
        <v>0</v>
      </c>
      <c r="F19" s="234">
        <f t="shared" ref="F19:F36" si="26">J19+N19+R19+V19+Z19+AD19+AH19+AL19</f>
        <v>0</v>
      </c>
      <c r="G19" s="235">
        <f t="shared" ref="G19:G36" si="27">COUNTIF(I19:AN19,"=B")</f>
        <v>0</v>
      </c>
      <c r="H19" s="236">
        <f t="shared" ref="H19:H36" si="28">L19+P19+T19+X19+AB19+AF19+AJ19+AN19</f>
        <v>0</v>
      </c>
      <c r="I19" s="237"/>
      <c r="J19" s="238"/>
      <c r="K19" s="239"/>
      <c r="L19" s="230"/>
      <c r="M19" s="237"/>
      <c r="N19" s="238"/>
      <c r="O19" s="239"/>
      <c r="P19" s="230"/>
      <c r="Q19" s="237"/>
      <c r="R19" s="238"/>
      <c r="S19" s="239"/>
      <c r="T19" s="230"/>
      <c r="U19" s="237"/>
      <c r="V19" s="238"/>
      <c r="W19" s="239"/>
      <c r="X19" s="230"/>
      <c r="Y19" s="237"/>
      <c r="Z19" s="238"/>
      <c r="AA19" s="239"/>
      <c r="AB19" s="230"/>
      <c r="AC19" s="237"/>
      <c r="AD19" s="238"/>
      <c r="AE19" s="239"/>
      <c r="AF19" s="230"/>
      <c r="AG19" s="237"/>
      <c r="AH19" s="238"/>
      <c r="AI19" s="239"/>
      <c r="AJ19" s="230"/>
      <c r="AK19" s="237"/>
      <c r="AL19" s="238"/>
      <c r="AM19" s="239"/>
      <c r="AN19" s="230"/>
      <c r="AP19" s="3"/>
      <c r="AQ19" s="226" t="str">
        <f t="shared" si="24"/>
        <v/>
      </c>
      <c r="AR19" s="227">
        <f t="shared" si="2"/>
        <v>100100100100</v>
      </c>
      <c r="AS19" s="228">
        <f t="shared" si="3"/>
        <v>1</v>
      </c>
      <c r="AT19" s="229">
        <f t="shared" si="4"/>
        <v>0</v>
      </c>
      <c r="AU19" s="230">
        <f t="shared" si="5"/>
        <v>0</v>
      </c>
      <c r="AV19" s="231">
        <f t="shared" si="6"/>
        <v>0</v>
      </c>
      <c r="AW19" s="230">
        <f t="shared" si="7"/>
        <v>0</v>
      </c>
      <c r="AX19" s="231">
        <f t="shared" si="8"/>
        <v>0</v>
      </c>
      <c r="AY19" s="230">
        <f t="shared" si="9"/>
        <v>0</v>
      </c>
      <c r="AZ19" s="231">
        <f t="shared" si="10"/>
        <v>0</v>
      </c>
      <c r="BA19" s="230">
        <f t="shared" si="11"/>
        <v>0</v>
      </c>
      <c r="BB19" s="231">
        <f t="shared" si="12"/>
        <v>0</v>
      </c>
      <c r="BC19" s="230">
        <f t="shared" si="13"/>
        <v>0</v>
      </c>
      <c r="BD19" s="231">
        <f t="shared" si="14"/>
        <v>0</v>
      </c>
      <c r="BE19" s="230">
        <f t="shared" si="15"/>
        <v>0</v>
      </c>
      <c r="BF19" s="231">
        <f t="shared" si="16"/>
        <v>0</v>
      </c>
      <c r="BG19" s="230">
        <f t="shared" si="17"/>
        <v>0</v>
      </c>
      <c r="BH19" s="231">
        <f t="shared" si="18"/>
        <v>0</v>
      </c>
      <c r="BI19" s="230">
        <f t="shared" si="19"/>
        <v>0</v>
      </c>
    </row>
    <row r="20" spans="1:61" s="225" customFormat="1" ht="15" customHeight="1">
      <c r="A20" s="213"/>
      <c r="B20" s="240"/>
      <c r="C20" s="215"/>
      <c r="D20" s="232">
        <f t="shared" si="0"/>
        <v>1</v>
      </c>
      <c r="E20" s="233">
        <f t="shared" si="25"/>
        <v>0</v>
      </c>
      <c r="F20" s="234">
        <f t="shared" si="26"/>
        <v>0</v>
      </c>
      <c r="G20" s="235">
        <f t="shared" si="27"/>
        <v>0</v>
      </c>
      <c r="H20" s="236">
        <f t="shared" si="28"/>
        <v>0</v>
      </c>
      <c r="I20" s="237"/>
      <c r="J20" s="238"/>
      <c r="K20" s="239"/>
      <c r="L20" s="230"/>
      <c r="M20" s="237"/>
      <c r="N20" s="238"/>
      <c r="O20" s="239"/>
      <c r="P20" s="230"/>
      <c r="Q20" s="237"/>
      <c r="R20" s="238"/>
      <c r="S20" s="239"/>
      <c r="T20" s="230"/>
      <c r="U20" s="237"/>
      <c r="V20" s="238"/>
      <c r="W20" s="239"/>
      <c r="X20" s="230"/>
      <c r="Y20" s="237"/>
      <c r="Z20" s="238"/>
      <c r="AA20" s="239"/>
      <c r="AB20" s="230"/>
      <c r="AC20" s="237"/>
      <c r="AD20" s="238"/>
      <c r="AE20" s="239"/>
      <c r="AF20" s="230"/>
      <c r="AG20" s="237"/>
      <c r="AH20" s="238"/>
      <c r="AI20" s="239"/>
      <c r="AJ20" s="230"/>
      <c r="AK20" s="237"/>
      <c r="AL20" s="238"/>
      <c r="AM20" s="239"/>
      <c r="AN20" s="230"/>
      <c r="AP20" s="3"/>
      <c r="AQ20" s="226" t="str">
        <f t="shared" si="24"/>
        <v/>
      </c>
      <c r="AR20" s="227">
        <f t="shared" si="2"/>
        <v>100100100100</v>
      </c>
      <c r="AS20" s="228">
        <f t="shared" si="3"/>
        <v>1</v>
      </c>
      <c r="AT20" s="229">
        <f t="shared" si="4"/>
        <v>0</v>
      </c>
      <c r="AU20" s="230">
        <f t="shared" si="5"/>
        <v>0</v>
      </c>
      <c r="AV20" s="231">
        <f t="shared" si="6"/>
        <v>0</v>
      </c>
      <c r="AW20" s="230">
        <f t="shared" si="7"/>
        <v>0</v>
      </c>
      <c r="AX20" s="231">
        <f t="shared" si="8"/>
        <v>0</v>
      </c>
      <c r="AY20" s="230">
        <f t="shared" si="9"/>
        <v>0</v>
      </c>
      <c r="AZ20" s="231">
        <f t="shared" si="10"/>
        <v>0</v>
      </c>
      <c r="BA20" s="230">
        <f t="shared" si="11"/>
        <v>0</v>
      </c>
      <c r="BB20" s="231">
        <f t="shared" si="12"/>
        <v>0</v>
      </c>
      <c r="BC20" s="230">
        <f t="shared" si="13"/>
        <v>0</v>
      </c>
      <c r="BD20" s="231">
        <f t="shared" si="14"/>
        <v>0</v>
      </c>
      <c r="BE20" s="230">
        <f t="shared" si="15"/>
        <v>0</v>
      </c>
      <c r="BF20" s="231">
        <f t="shared" si="16"/>
        <v>0</v>
      </c>
      <c r="BG20" s="230">
        <f t="shared" si="17"/>
        <v>0</v>
      </c>
      <c r="BH20" s="231">
        <f t="shared" si="18"/>
        <v>0</v>
      </c>
      <c r="BI20" s="230">
        <f t="shared" si="19"/>
        <v>0</v>
      </c>
    </row>
    <row r="21" spans="1:61" s="225" customFormat="1" ht="15" customHeight="1">
      <c r="A21" s="213"/>
      <c r="B21" s="214"/>
      <c r="C21" s="215"/>
      <c r="D21" s="232">
        <f t="shared" si="0"/>
        <v>1</v>
      </c>
      <c r="E21" s="233">
        <f t="shared" si="25"/>
        <v>0</v>
      </c>
      <c r="F21" s="234">
        <f t="shared" si="26"/>
        <v>0</v>
      </c>
      <c r="G21" s="235">
        <f t="shared" si="27"/>
        <v>0</v>
      </c>
      <c r="H21" s="236">
        <f t="shared" si="28"/>
        <v>0</v>
      </c>
      <c r="I21" s="237"/>
      <c r="J21" s="238"/>
      <c r="K21" s="239"/>
      <c r="L21" s="230"/>
      <c r="M21" s="237"/>
      <c r="N21" s="238"/>
      <c r="O21" s="239"/>
      <c r="P21" s="230"/>
      <c r="Q21" s="237"/>
      <c r="R21" s="238"/>
      <c r="S21" s="239"/>
      <c r="T21" s="230"/>
      <c r="U21" s="237"/>
      <c r="V21" s="238"/>
      <c r="W21" s="239"/>
      <c r="X21" s="230"/>
      <c r="Y21" s="237"/>
      <c r="Z21" s="238"/>
      <c r="AA21" s="239"/>
      <c r="AB21" s="230"/>
      <c r="AC21" s="237"/>
      <c r="AD21" s="238"/>
      <c r="AE21" s="239"/>
      <c r="AF21" s="230"/>
      <c r="AG21" s="237"/>
      <c r="AH21" s="238"/>
      <c r="AI21" s="239"/>
      <c r="AJ21" s="230"/>
      <c r="AK21" s="237"/>
      <c r="AL21" s="238"/>
      <c r="AM21" s="239"/>
      <c r="AN21" s="230"/>
      <c r="AP21" s="3"/>
      <c r="AQ21" s="226" t="str">
        <f t="shared" si="24"/>
        <v/>
      </c>
      <c r="AR21" s="227">
        <f t="shared" si="2"/>
        <v>100100100100</v>
      </c>
      <c r="AS21" s="228">
        <f t="shared" si="3"/>
        <v>1</v>
      </c>
      <c r="AT21" s="229">
        <f t="shared" si="4"/>
        <v>0</v>
      </c>
      <c r="AU21" s="230">
        <f t="shared" si="5"/>
        <v>0</v>
      </c>
      <c r="AV21" s="231">
        <f t="shared" si="6"/>
        <v>0</v>
      </c>
      <c r="AW21" s="230">
        <f t="shared" si="7"/>
        <v>0</v>
      </c>
      <c r="AX21" s="231">
        <f t="shared" si="8"/>
        <v>0</v>
      </c>
      <c r="AY21" s="230">
        <f t="shared" si="9"/>
        <v>0</v>
      </c>
      <c r="AZ21" s="231">
        <f t="shared" si="10"/>
        <v>0</v>
      </c>
      <c r="BA21" s="230">
        <f t="shared" si="11"/>
        <v>0</v>
      </c>
      <c r="BB21" s="231">
        <f t="shared" si="12"/>
        <v>0</v>
      </c>
      <c r="BC21" s="230">
        <f t="shared" si="13"/>
        <v>0</v>
      </c>
      <c r="BD21" s="231">
        <f t="shared" si="14"/>
        <v>0</v>
      </c>
      <c r="BE21" s="230">
        <f t="shared" si="15"/>
        <v>0</v>
      </c>
      <c r="BF21" s="231">
        <f t="shared" si="16"/>
        <v>0</v>
      </c>
      <c r="BG21" s="230">
        <f t="shared" si="17"/>
        <v>0</v>
      </c>
      <c r="BH21" s="231">
        <f t="shared" si="18"/>
        <v>0</v>
      </c>
      <c r="BI21" s="230">
        <f t="shared" si="19"/>
        <v>0</v>
      </c>
    </row>
    <row r="22" spans="1:61" s="225" customFormat="1" ht="15" customHeight="1">
      <c r="A22" s="213"/>
      <c r="B22" s="214"/>
      <c r="C22" s="215"/>
      <c r="D22" s="232">
        <f t="shared" si="0"/>
        <v>1</v>
      </c>
      <c r="E22" s="233">
        <f t="shared" si="25"/>
        <v>0</v>
      </c>
      <c r="F22" s="234">
        <f t="shared" si="26"/>
        <v>0</v>
      </c>
      <c r="G22" s="235">
        <f t="shared" si="27"/>
        <v>0</v>
      </c>
      <c r="H22" s="236">
        <f t="shared" si="28"/>
        <v>0</v>
      </c>
      <c r="I22" s="237"/>
      <c r="J22" s="238"/>
      <c r="K22" s="239"/>
      <c r="L22" s="230"/>
      <c r="M22" s="237"/>
      <c r="N22" s="238"/>
      <c r="O22" s="239"/>
      <c r="P22" s="230"/>
      <c r="Q22" s="237"/>
      <c r="R22" s="238"/>
      <c r="S22" s="239"/>
      <c r="T22" s="230"/>
      <c r="U22" s="237"/>
      <c r="V22" s="238"/>
      <c r="W22" s="239"/>
      <c r="X22" s="230"/>
      <c r="Y22" s="237"/>
      <c r="Z22" s="238"/>
      <c r="AA22" s="239"/>
      <c r="AB22" s="230"/>
      <c r="AC22" s="237"/>
      <c r="AD22" s="238"/>
      <c r="AE22" s="239"/>
      <c r="AF22" s="230"/>
      <c r="AG22" s="237"/>
      <c r="AH22" s="238"/>
      <c r="AI22" s="239"/>
      <c r="AJ22" s="230"/>
      <c r="AK22" s="237"/>
      <c r="AL22" s="238"/>
      <c r="AM22" s="239"/>
      <c r="AN22" s="230"/>
      <c r="AP22" s="3"/>
      <c r="AQ22" s="226" t="str">
        <f t="shared" si="24"/>
        <v/>
      </c>
      <c r="AR22" s="227">
        <f t="shared" si="2"/>
        <v>100100100100</v>
      </c>
      <c r="AS22" s="228">
        <f t="shared" si="3"/>
        <v>1</v>
      </c>
      <c r="AT22" s="229">
        <f t="shared" si="4"/>
        <v>0</v>
      </c>
      <c r="AU22" s="230">
        <f t="shared" si="5"/>
        <v>0</v>
      </c>
      <c r="AV22" s="231">
        <f t="shared" si="6"/>
        <v>0</v>
      </c>
      <c r="AW22" s="230">
        <f t="shared" si="7"/>
        <v>0</v>
      </c>
      <c r="AX22" s="231">
        <f t="shared" si="8"/>
        <v>0</v>
      </c>
      <c r="AY22" s="230">
        <f t="shared" si="9"/>
        <v>0</v>
      </c>
      <c r="AZ22" s="231">
        <f t="shared" si="10"/>
        <v>0</v>
      </c>
      <c r="BA22" s="230">
        <f t="shared" si="11"/>
        <v>0</v>
      </c>
      <c r="BB22" s="231">
        <f t="shared" si="12"/>
        <v>0</v>
      </c>
      <c r="BC22" s="230">
        <f t="shared" si="13"/>
        <v>0</v>
      </c>
      <c r="BD22" s="231">
        <f t="shared" si="14"/>
        <v>0</v>
      </c>
      <c r="BE22" s="230">
        <f t="shared" si="15"/>
        <v>0</v>
      </c>
      <c r="BF22" s="231">
        <f t="shared" si="16"/>
        <v>0</v>
      </c>
      <c r="BG22" s="230">
        <f t="shared" si="17"/>
        <v>0</v>
      </c>
      <c r="BH22" s="231">
        <f t="shared" si="18"/>
        <v>0</v>
      </c>
      <c r="BI22" s="230">
        <f t="shared" si="19"/>
        <v>0</v>
      </c>
    </row>
    <row r="23" spans="1:61" s="225" customFormat="1" ht="15" customHeight="1">
      <c r="A23" s="213"/>
      <c r="B23" s="214"/>
      <c r="C23" s="215"/>
      <c r="D23" s="232">
        <f t="shared" si="0"/>
        <v>1</v>
      </c>
      <c r="E23" s="233">
        <f t="shared" si="25"/>
        <v>0</v>
      </c>
      <c r="F23" s="234">
        <f t="shared" si="26"/>
        <v>0</v>
      </c>
      <c r="G23" s="235">
        <f t="shared" si="27"/>
        <v>0</v>
      </c>
      <c r="H23" s="236">
        <f t="shared" si="28"/>
        <v>0</v>
      </c>
      <c r="I23" s="237"/>
      <c r="J23" s="238"/>
      <c r="K23" s="239"/>
      <c r="L23" s="230"/>
      <c r="M23" s="237"/>
      <c r="N23" s="238"/>
      <c r="O23" s="239"/>
      <c r="P23" s="230"/>
      <c r="Q23" s="237"/>
      <c r="R23" s="238"/>
      <c r="S23" s="239"/>
      <c r="T23" s="230"/>
      <c r="U23" s="237"/>
      <c r="V23" s="238"/>
      <c r="W23" s="239"/>
      <c r="X23" s="230"/>
      <c r="Y23" s="237"/>
      <c r="Z23" s="238"/>
      <c r="AA23" s="239"/>
      <c r="AB23" s="230"/>
      <c r="AC23" s="237"/>
      <c r="AD23" s="238"/>
      <c r="AE23" s="239"/>
      <c r="AF23" s="230"/>
      <c r="AG23" s="237"/>
      <c r="AH23" s="238"/>
      <c r="AI23" s="239"/>
      <c r="AJ23" s="230"/>
      <c r="AK23" s="237"/>
      <c r="AL23" s="238"/>
      <c r="AM23" s="239"/>
      <c r="AN23" s="230"/>
      <c r="AP23" s="3"/>
      <c r="AQ23" s="226" t="str">
        <f t="shared" si="24"/>
        <v/>
      </c>
      <c r="AR23" s="227">
        <f t="shared" si="2"/>
        <v>100100100100</v>
      </c>
      <c r="AS23" s="228">
        <f t="shared" si="3"/>
        <v>1</v>
      </c>
      <c r="AT23" s="229">
        <f t="shared" si="4"/>
        <v>0</v>
      </c>
      <c r="AU23" s="230">
        <f t="shared" si="5"/>
        <v>0</v>
      </c>
      <c r="AV23" s="231">
        <f t="shared" si="6"/>
        <v>0</v>
      </c>
      <c r="AW23" s="230">
        <f t="shared" si="7"/>
        <v>0</v>
      </c>
      <c r="AX23" s="231">
        <f t="shared" si="8"/>
        <v>0</v>
      </c>
      <c r="AY23" s="230">
        <f t="shared" si="9"/>
        <v>0</v>
      </c>
      <c r="AZ23" s="231">
        <f t="shared" si="10"/>
        <v>0</v>
      </c>
      <c r="BA23" s="230">
        <f t="shared" si="11"/>
        <v>0</v>
      </c>
      <c r="BB23" s="231">
        <f t="shared" si="12"/>
        <v>0</v>
      </c>
      <c r="BC23" s="230">
        <f t="shared" si="13"/>
        <v>0</v>
      </c>
      <c r="BD23" s="231">
        <f t="shared" si="14"/>
        <v>0</v>
      </c>
      <c r="BE23" s="230">
        <f t="shared" si="15"/>
        <v>0</v>
      </c>
      <c r="BF23" s="231">
        <f t="shared" si="16"/>
        <v>0</v>
      </c>
      <c r="BG23" s="230">
        <f t="shared" si="17"/>
        <v>0</v>
      </c>
      <c r="BH23" s="231">
        <f t="shared" si="18"/>
        <v>0</v>
      </c>
      <c r="BI23" s="230">
        <f t="shared" si="19"/>
        <v>0</v>
      </c>
    </row>
    <row r="24" spans="1:61" s="225" customFormat="1" ht="15" customHeight="1">
      <c r="A24" s="213"/>
      <c r="B24" s="214"/>
      <c r="C24" s="215"/>
      <c r="D24" s="232">
        <f t="shared" si="0"/>
        <v>1</v>
      </c>
      <c r="E24" s="233">
        <f t="shared" si="25"/>
        <v>0</v>
      </c>
      <c r="F24" s="234">
        <f t="shared" si="26"/>
        <v>0</v>
      </c>
      <c r="G24" s="235">
        <f t="shared" si="27"/>
        <v>0</v>
      </c>
      <c r="H24" s="236">
        <f t="shared" si="28"/>
        <v>0</v>
      </c>
      <c r="I24" s="237"/>
      <c r="J24" s="238"/>
      <c r="K24" s="239"/>
      <c r="L24" s="230"/>
      <c r="M24" s="237"/>
      <c r="N24" s="238"/>
      <c r="O24" s="239"/>
      <c r="P24" s="230"/>
      <c r="Q24" s="237"/>
      <c r="R24" s="238"/>
      <c r="S24" s="239"/>
      <c r="T24" s="230"/>
      <c r="U24" s="237"/>
      <c r="V24" s="238"/>
      <c r="W24" s="239"/>
      <c r="X24" s="230"/>
      <c r="Y24" s="237"/>
      <c r="Z24" s="238"/>
      <c r="AA24" s="239"/>
      <c r="AB24" s="230"/>
      <c r="AC24" s="237"/>
      <c r="AD24" s="238"/>
      <c r="AE24" s="239"/>
      <c r="AF24" s="230"/>
      <c r="AG24" s="237"/>
      <c r="AH24" s="238"/>
      <c r="AI24" s="239"/>
      <c r="AJ24" s="230"/>
      <c r="AK24" s="237"/>
      <c r="AL24" s="238"/>
      <c r="AM24" s="239"/>
      <c r="AN24" s="230"/>
      <c r="AP24" s="3"/>
      <c r="AQ24" s="226" t="str">
        <f t="shared" si="24"/>
        <v/>
      </c>
      <c r="AR24" s="227">
        <f t="shared" si="2"/>
        <v>100100100100</v>
      </c>
      <c r="AS24" s="228">
        <f t="shared" si="3"/>
        <v>1</v>
      </c>
      <c r="AT24" s="229">
        <f t="shared" si="4"/>
        <v>0</v>
      </c>
      <c r="AU24" s="230">
        <f t="shared" si="5"/>
        <v>0</v>
      </c>
      <c r="AV24" s="231">
        <f t="shared" si="6"/>
        <v>0</v>
      </c>
      <c r="AW24" s="230">
        <f t="shared" si="7"/>
        <v>0</v>
      </c>
      <c r="AX24" s="231">
        <f t="shared" si="8"/>
        <v>0</v>
      </c>
      <c r="AY24" s="230">
        <f t="shared" si="9"/>
        <v>0</v>
      </c>
      <c r="AZ24" s="231">
        <f t="shared" si="10"/>
        <v>0</v>
      </c>
      <c r="BA24" s="230">
        <f t="shared" si="11"/>
        <v>0</v>
      </c>
      <c r="BB24" s="231">
        <f t="shared" si="12"/>
        <v>0</v>
      </c>
      <c r="BC24" s="230">
        <f t="shared" si="13"/>
        <v>0</v>
      </c>
      <c r="BD24" s="231">
        <f t="shared" si="14"/>
        <v>0</v>
      </c>
      <c r="BE24" s="230">
        <f t="shared" si="15"/>
        <v>0</v>
      </c>
      <c r="BF24" s="231">
        <f t="shared" si="16"/>
        <v>0</v>
      </c>
      <c r="BG24" s="230">
        <f t="shared" si="17"/>
        <v>0</v>
      </c>
      <c r="BH24" s="231">
        <f t="shared" si="18"/>
        <v>0</v>
      </c>
      <c r="BI24" s="230">
        <f t="shared" si="19"/>
        <v>0</v>
      </c>
    </row>
    <row r="25" spans="1:61" s="225" customFormat="1" ht="15" customHeight="1">
      <c r="A25" s="213"/>
      <c r="B25" s="214"/>
      <c r="C25" s="215"/>
      <c r="D25" s="232">
        <f t="shared" si="0"/>
        <v>1</v>
      </c>
      <c r="E25" s="233">
        <f t="shared" si="25"/>
        <v>0</v>
      </c>
      <c r="F25" s="234">
        <f t="shared" si="26"/>
        <v>0</v>
      </c>
      <c r="G25" s="235">
        <f t="shared" si="27"/>
        <v>0</v>
      </c>
      <c r="H25" s="236">
        <f t="shared" si="28"/>
        <v>0</v>
      </c>
      <c r="I25" s="237"/>
      <c r="J25" s="238"/>
      <c r="K25" s="239"/>
      <c r="L25" s="230"/>
      <c r="M25" s="237"/>
      <c r="N25" s="238"/>
      <c r="O25" s="239"/>
      <c r="P25" s="230"/>
      <c r="Q25" s="237"/>
      <c r="R25" s="238"/>
      <c r="S25" s="239"/>
      <c r="T25" s="230"/>
      <c r="U25" s="237"/>
      <c r="V25" s="238"/>
      <c r="W25" s="239"/>
      <c r="X25" s="230"/>
      <c r="Y25" s="237"/>
      <c r="Z25" s="238"/>
      <c r="AA25" s="239"/>
      <c r="AB25" s="230"/>
      <c r="AC25" s="237"/>
      <c r="AD25" s="238"/>
      <c r="AE25" s="239"/>
      <c r="AF25" s="230"/>
      <c r="AG25" s="237"/>
      <c r="AH25" s="238"/>
      <c r="AI25" s="239"/>
      <c r="AJ25" s="230"/>
      <c r="AK25" s="237"/>
      <c r="AL25" s="238"/>
      <c r="AM25" s="239"/>
      <c r="AN25" s="230"/>
      <c r="AP25" s="3"/>
      <c r="AQ25" s="226" t="str">
        <f t="shared" si="24"/>
        <v/>
      </c>
      <c r="AR25" s="227">
        <f t="shared" si="2"/>
        <v>100100100100</v>
      </c>
      <c r="AS25" s="228">
        <f t="shared" si="3"/>
        <v>1</v>
      </c>
      <c r="AT25" s="229">
        <f t="shared" si="4"/>
        <v>0</v>
      </c>
      <c r="AU25" s="230">
        <f t="shared" si="5"/>
        <v>0</v>
      </c>
      <c r="AV25" s="231">
        <f t="shared" si="6"/>
        <v>0</v>
      </c>
      <c r="AW25" s="230">
        <f t="shared" si="7"/>
        <v>0</v>
      </c>
      <c r="AX25" s="231">
        <f t="shared" si="8"/>
        <v>0</v>
      </c>
      <c r="AY25" s="230">
        <f t="shared" si="9"/>
        <v>0</v>
      </c>
      <c r="AZ25" s="231">
        <f t="shared" si="10"/>
        <v>0</v>
      </c>
      <c r="BA25" s="230">
        <f t="shared" si="11"/>
        <v>0</v>
      </c>
      <c r="BB25" s="231">
        <f t="shared" si="12"/>
        <v>0</v>
      </c>
      <c r="BC25" s="230">
        <f t="shared" si="13"/>
        <v>0</v>
      </c>
      <c r="BD25" s="231">
        <f t="shared" si="14"/>
        <v>0</v>
      </c>
      <c r="BE25" s="230">
        <f t="shared" si="15"/>
        <v>0</v>
      </c>
      <c r="BF25" s="231">
        <f t="shared" si="16"/>
        <v>0</v>
      </c>
      <c r="BG25" s="230">
        <f t="shared" si="17"/>
        <v>0</v>
      </c>
      <c r="BH25" s="231">
        <f t="shared" si="18"/>
        <v>0</v>
      </c>
      <c r="BI25" s="230">
        <f t="shared" si="19"/>
        <v>0</v>
      </c>
    </row>
    <row r="26" spans="1:61" s="225" customFormat="1" ht="15" customHeight="1">
      <c r="A26" s="213"/>
      <c r="B26" s="214"/>
      <c r="C26" s="215"/>
      <c r="D26" s="232">
        <f t="shared" si="0"/>
        <v>1</v>
      </c>
      <c r="E26" s="233">
        <f t="shared" si="25"/>
        <v>0</v>
      </c>
      <c r="F26" s="234">
        <f t="shared" si="26"/>
        <v>0</v>
      </c>
      <c r="G26" s="235">
        <f t="shared" si="27"/>
        <v>0</v>
      </c>
      <c r="H26" s="236">
        <f t="shared" si="28"/>
        <v>0</v>
      </c>
      <c r="I26" s="237"/>
      <c r="J26" s="238"/>
      <c r="K26" s="239"/>
      <c r="L26" s="230"/>
      <c r="M26" s="237"/>
      <c r="N26" s="238"/>
      <c r="O26" s="239"/>
      <c r="P26" s="230"/>
      <c r="Q26" s="237"/>
      <c r="R26" s="238"/>
      <c r="S26" s="239"/>
      <c r="T26" s="230"/>
      <c r="U26" s="237"/>
      <c r="V26" s="238"/>
      <c r="W26" s="239"/>
      <c r="X26" s="230"/>
      <c r="Y26" s="237"/>
      <c r="Z26" s="238"/>
      <c r="AA26" s="239"/>
      <c r="AB26" s="230"/>
      <c r="AC26" s="237"/>
      <c r="AD26" s="238"/>
      <c r="AE26" s="239"/>
      <c r="AF26" s="230"/>
      <c r="AG26" s="237"/>
      <c r="AH26" s="238"/>
      <c r="AI26" s="239"/>
      <c r="AJ26" s="230"/>
      <c r="AK26" s="237"/>
      <c r="AL26" s="238"/>
      <c r="AM26" s="239"/>
      <c r="AN26" s="230"/>
      <c r="AP26" s="3"/>
      <c r="AQ26" s="226" t="str">
        <f t="shared" si="24"/>
        <v/>
      </c>
      <c r="AR26" s="227">
        <f t="shared" si="2"/>
        <v>100100100100</v>
      </c>
      <c r="AS26" s="228">
        <f t="shared" si="3"/>
        <v>1</v>
      </c>
      <c r="AT26" s="229">
        <f t="shared" si="4"/>
        <v>0</v>
      </c>
      <c r="AU26" s="230">
        <f t="shared" si="5"/>
        <v>0</v>
      </c>
      <c r="AV26" s="231">
        <f t="shared" si="6"/>
        <v>0</v>
      </c>
      <c r="AW26" s="230">
        <f t="shared" si="7"/>
        <v>0</v>
      </c>
      <c r="AX26" s="231">
        <f t="shared" si="8"/>
        <v>0</v>
      </c>
      <c r="AY26" s="230">
        <f t="shared" si="9"/>
        <v>0</v>
      </c>
      <c r="AZ26" s="231">
        <f t="shared" si="10"/>
        <v>0</v>
      </c>
      <c r="BA26" s="230">
        <f t="shared" si="11"/>
        <v>0</v>
      </c>
      <c r="BB26" s="231">
        <f t="shared" si="12"/>
        <v>0</v>
      </c>
      <c r="BC26" s="230">
        <f t="shared" si="13"/>
        <v>0</v>
      </c>
      <c r="BD26" s="231">
        <f t="shared" si="14"/>
        <v>0</v>
      </c>
      <c r="BE26" s="230">
        <f t="shared" si="15"/>
        <v>0</v>
      </c>
      <c r="BF26" s="231">
        <f t="shared" si="16"/>
        <v>0</v>
      </c>
      <c r="BG26" s="230">
        <f t="shared" si="17"/>
        <v>0</v>
      </c>
      <c r="BH26" s="231">
        <f t="shared" si="18"/>
        <v>0</v>
      </c>
      <c r="BI26" s="230">
        <f t="shared" si="19"/>
        <v>0</v>
      </c>
    </row>
    <row r="27" spans="1:61" s="225" customFormat="1" ht="15" customHeight="1">
      <c r="A27" s="213"/>
      <c r="B27" s="214"/>
      <c r="C27" s="215"/>
      <c r="D27" s="232">
        <f t="shared" si="0"/>
        <v>1</v>
      </c>
      <c r="E27" s="233">
        <f t="shared" si="25"/>
        <v>0</v>
      </c>
      <c r="F27" s="234">
        <f t="shared" si="26"/>
        <v>0</v>
      </c>
      <c r="G27" s="235">
        <f t="shared" si="27"/>
        <v>0</v>
      </c>
      <c r="H27" s="236">
        <f t="shared" si="28"/>
        <v>0</v>
      </c>
      <c r="I27" s="237"/>
      <c r="J27" s="238"/>
      <c r="K27" s="239"/>
      <c r="L27" s="230"/>
      <c r="M27" s="237"/>
      <c r="N27" s="238"/>
      <c r="O27" s="239"/>
      <c r="P27" s="230"/>
      <c r="Q27" s="237"/>
      <c r="R27" s="238"/>
      <c r="S27" s="239"/>
      <c r="T27" s="230"/>
      <c r="U27" s="237"/>
      <c r="V27" s="238"/>
      <c r="W27" s="239"/>
      <c r="X27" s="230"/>
      <c r="Y27" s="237"/>
      <c r="Z27" s="238"/>
      <c r="AA27" s="239"/>
      <c r="AB27" s="230"/>
      <c r="AC27" s="237"/>
      <c r="AD27" s="238"/>
      <c r="AE27" s="239"/>
      <c r="AF27" s="230"/>
      <c r="AG27" s="237"/>
      <c r="AH27" s="238"/>
      <c r="AI27" s="239"/>
      <c r="AJ27" s="230"/>
      <c r="AK27" s="237"/>
      <c r="AL27" s="238"/>
      <c r="AM27" s="239"/>
      <c r="AN27" s="230"/>
      <c r="AP27" s="3"/>
      <c r="AQ27" s="226" t="str">
        <f t="shared" si="24"/>
        <v/>
      </c>
      <c r="AR27" s="227">
        <f t="shared" si="2"/>
        <v>100100100100</v>
      </c>
      <c r="AS27" s="228">
        <f t="shared" si="3"/>
        <v>1</v>
      </c>
      <c r="AT27" s="229">
        <f t="shared" si="4"/>
        <v>0</v>
      </c>
      <c r="AU27" s="230">
        <f t="shared" si="5"/>
        <v>0</v>
      </c>
      <c r="AV27" s="231">
        <f t="shared" si="6"/>
        <v>0</v>
      </c>
      <c r="AW27" s="230">
        <f t="shared" si="7"/>
        <v>0</v>
      </c>
      <c r="AX27" s="231">
        <f t="shared" si="8"/>
        <v>0</v>
      </c>
      <c r="AY27" s="230">
        <f t="shared" si="9"/>
        <v>0</v>
      </c>
      <c r="AZ27" s="231">
        <f t="shared" si="10"/>
        <v>0</v>
      </c>
      <c r="BA27" s="230">
        <f t="shared" si="11"/>
        <v>0</v>
      </c>
      <c r="BB27" s="231">
        <f t="shared" si="12"/>
        <v>0</v>
      </c>
      <c r="BC27" s="230">
        <f t="shared" si="13"/>
        <v>0</v>
      </c>
      <c r="BD27" s="231">
        <f t="shared" si="14"/>
        <v>0</v>
      </c>
      <c r="BE27" s="230">
        <f t="shared" si="15"/>
        <v>0</v>
      </c>
      <c r="BF27" s="231">
        <f t="shared" si="16"/>
        <v>0</v>
      </c>
      <c r="BG27" s="230">
        <f t="shared" si="17"/>
        <v>0</v>
      </c>
      <c r="BH27" s="231">
        <f t="shared" si="18"/>
        <v>0</v>
      </c>
      <c r="BI27" s="230">
        <f t="shared" si="19"/>
        <v>0</v>
      </c>
    </row>
    <row r="28" spans="1:61" s="225" customFormat="1" ht="15" customHeight="1">
      <c r="A28" s="213"/>
      <c r="B28" s="214"/>
      <c r="C28" s="215"/>
      <c r="D28" s="232">
        <f t="shared" si="0"/>
        <v>1</v>
      </c>
      <c r="E28" s="233">
        <f t="shared" si="25"/>
        <v>0</v>
      </c>
      <c r="F28" s="234">
        <f t="shared" si="26"/>
        <v>0</v>
      </c>
      <c r="G28" s="235">
        <f t="shared" si="27"/>
        <v>0</v>
      </c>
      <c r="H28" s="236">
        <f t="shared" si="28"/>
        <v>0</v>
      </c>
      <c r="I28" s="237"/>
      <c r="J28" s="238"/>
      <c r="K28" s="239"/>
      <c r="L28" s="230"/>
      <c r="M28" s="237"/>
      <c r="N28" s="238"/>
      <c r="O28" s="239"/>
      <c r="P28" s="230"/>
      <c r="Q28" s="237"/>
      <c r="R28" s="238"/>
      <c r="S28" s="239"/>
      <c r="T28" s="230"/>
      <c r="U28" s="237"/>
      <c r="V28" s="238"/>
      <c r="W28" s="239"/>
      <c r="X28" s="230"/>
      <c r="Y28" s="237"/>
      <c r="Z28" s="238"/>
      <c r="AA28" s="239"/>
      <c r="AB28" s="230"/>
      <c r="AC28" s="237"/>
      <c r="AD28" s="238"/>
      <c r="AE28" s="239"/>
      <c r="AF28" s="230"/>
      <c r="AG28" s="237"/>
      <c r="AH28" s="238"/>
      <c r="AI28" s="239"/>
      <c r="AJ28" s="230"/>
      <c r="AK28" s="237"/>
      <c r="AL28" s="238"/>
      <c r="AM28" s="239"/>
      <c r="AN28" s="230"/>
      <c r="AP28" s="3"/>
      <c r="AQ28" s="226" t="str">
        <f t="shared" si="24"/>
        <v/>
      </c>
      <c r="AR28" s="227">
        <f t="shared" si="2"/>
        <v>100100100100</v>
      </c>
      <c r="AS28" s="228">
        <f t="shared" si="3"/>
        <v>1</v>
      </c>
      <c r="AT28" s="229">
        <f t="shared" si="4"/>
        <v>0</v>
      </c>
      <c r="AU28" s="230">
        <f t="shared" si="5"/>
        <v>0</v>
      </c>
      <c r="AV28" s="231">
        <f t="shared" si="6"/>
        <v>0</v>
      </c>
      <c r="AW28" s="230">
        <f t="shared" si="7"/>
        <v>0</v>
      </c>
      <c r="AX28" s="231">
        <f t="shared" si="8"/>
        <v>0</v>
      </c>
      <c r="AY28" s="230">
        <f t="shared" si="9"/>
        <v>0</v>
      </c>
      <c r="AZ28" s="231">
        <f t="shared" si="10"/>
        <v>0</v>
      </c>
      <c r="BA28" s="230">
        <f t="shared" si="11"/>
        <v>0</v>
      </c>
      <c r="BB28" s="231">
        <f t="shared" si="12"/>
        <v>0</v>
      </c>
      <c r="BC28" s="230">
        <f t="shared" si="13"/>
        <v>0</v>
      </c>
      <c r="BD28" s="231">
        <f t="shared" si="14"/>
        <v>0</v>
      </c>
      <c r="BE28" s="230">
        <f t="shared" si="15"/>
        <v>0</v>
      </c>
      <c r="BF28" s="231">
        <f t="shared" si="16"/>
        <v>0</v>
      </c>
      <c r="BG28" s="230">
        <f t="shared" si="17"/>
        <v>0</v>
      </c>
      <c r="BH28" s="231">
        <f t="shared" si="18"/>
        <v>0</v>
      </c>
      <c r="BI28" s="230">
        <f t="shared" si="19"/>
        <v>0</v>
      </c>
    </row>
    <row r="29" spans="1:61" s="225" customFormat="1" ht="15" customHeight="1">
      <c r="A29" s="213"/>
      <c r="B29" s="214"/>
      <c r="C29" s="215"/>
      <c r="D29" s="232">
        <f t="shared" si="0"/>
        <v>1</v>
      </c>
      <c r="E29" s="233">
        <f t="shared" si="25"/>
        <v>0</v>
      </c>
      <c r="F29" s="234">
        <f t="shared" si="26"/>
        <v>0</v>
      </c>
      <c r="G29" s="235">
        <f t="shared" si="27"/>
        <v>0</v>
      </c>
      <c r="H29" s="236">
        <f t="shared" si="28"/>
        <v>0</v>
      </c>
      <c r="I29" s="237"/>
      <c r="J29" s="238"/>
      <c r="K29" s="239"/>
      <c r="L29" s="230"/>
      <c r="M29" s="237"/>
      <c r="N29" s="238"/>
      <c r="O29" s="239"/>
      <c r="P29" s="230"/>
      <c r="Q29" s="237"/>
      <c r="R29" s="238"/>
      <c r="S29" s="239"/>
      <c r="T29" s="230"/>
      <c r="U29" s="237"/>
      <c r="V29" s="238"/>
      <c r="W29" s="239"/>
      <c r="X29" s="230"/>
      <c r="Y29" s="237"/>
      <c r="Z29" s="238"/>
      <c r="AA29" s="239"/>
      <c r="AB29" s="230"/>
      <c r="AC29" s="237"/>
      <c r="AD29" s="238"/>
      <c r="AE29" s="239"/>
      <c r="AF29" s="230"/>
      <c r="AG29" s="237"/>
      <c r="AH29" s="238"/>
      <c r="AI29" s="239"/>
      <c r="AJ29" s="230"/>
      <c r="AK29" s="237"/>
      <c r="AL29" s="238"/>
      <c r="AM29" s="239"/>
      <c r="AN29" s="230"/>
      <c r="AP29" s="3"/>
      <c r="AQ29" s="226" t="str">
        <f t="shared" si="24"/>
        <v/>
      </c>
      <c r="AR29" s="227">
        <f t="shared" si="2"/>
        <v>100100100100</v>
      </c>
      <c r="AS29" s="228">
        <f t="shared" si="3"/>
        <v>1</v>
      </c>
      <c r="AT29" s="229">
        <f t="shared" si="4"/>
        <v>0</v>
      </c>
      <c r="AU29" s="230">
        <f t="shared" si="5"/>
        <v>0</v>
      </c>
      <c r="AV29" s="231">
        <f t="shared" si="6"/>
        <v>0</v>
      </c>
      <c r="AW29" s="230">
        <f t="shared" si="7"/>
        <v>0</v>
      </c>
      <c r="AX29" s="231">
        <f t="shared" si="8"/>
        <v>0</v>
      </c>
      <c r="AY29" s="230">
        <f t="shared" si="9"/>
        <v>0</v>
      </c>
      <c r="AZ29" s="231">
        <f t="shared" si="10"/>
        <v>0</v>
      </c>
      <c r="BA29" s="230">
        <f t="shared" si="11"/>
        <v>0</v>
      </c>
      <c r="BB29" s="231">
        <f t="shared" si="12"/>
        <v>0</v>
      </c>
      <c r="BC29" s="230">
        <f t="shared" si="13"/>
        <v>0</v>
      </c>
      <c r="BD29" s="231">
        <f t="shared" si="14"/>
        <v>0</v>
      </c>
      <c r="BE29" s="230">
        <f t="shared" si="15"/>
        <v>0</v>
      </c>
      <c r="BF29" s="231">
        <f t="shared" si="16"/>
        <v>0</v>
      </c>
      <c r="BG29" s="230">
        <f t="shared" si="17"/>
        <v>0</v>
      </c>
      <c r="BH29" s="231">
        <f t="shared" si="18"/>
        <v>0</v>
      </c>
      <c r="BI29" s="230">
        <f t="shared" si="19"/>
        <v>0</v>
      </c>
    </row>
    <row r="30" spans="1:61" s="225" customFormat="1" ht="15" customHeight="1">
      <c r="A30" s="213"/>
      <c r="B30" s="214"/>
      <c r="C30" s="215"/>
      <c r="D30" s="232">
        <f t="shared" si="0"/>
        <v>1</v>
      </c>
      <c r="E30" s="233">
        <f t="shared" si="25"/>
        <v>0</v>
      </c>
      <c r="F30" s="234">
        <f t="shared" si="26"/>
        <v>0</v>
      </c>
      <c r="G30" s="235">
        <f t="shared" si="27"/>
        <v>0</v>
      </c>
      <c r="H30" s="236">
        <f t="shared" si="28"/>
        <v>0</v>
      </c>
      <c r="I30" s="237"/>
      <c r="J30" s="238"/>
      <c r="K30" s="239"/>
      <c r="L30" s="230"/>
      <c r="M30" s="237"/>
      <c r="N30" s="238"/>
      <c r="O30" s="239"/>
      <c r="P30" s="230"/>
      <c r="Q30" s="237"/>
      <c r="R30" s="238"/>
      <c r="S30" s="239"/>
      <c r="T30" s="230"/>
      <c r="U30" s="237"/>
      <c r="V30" s="238"/>
      <c r="W30" s="239"/>
      <c r="X30" s="230"/>
      <c r="Y30" s="237"/>
      <c r="Z30" s="238"/>
      <c r="AA30" s="239"/>
      <c r="AB30" s="230"/>
      <c r="AC30" s="237"/>
      <c r="AD30" s="238"/>
      <c r="AE30" s="239"/>
      <c r="AF30" s="230"/>
      <c r="AG30" s="237"/>
      <c r="AH30" s="238"/>
      <c r="AI30" s="239"/>
      <c r="AJ30" s="230"/>
      <c r="AK30" s="237"/>
      <c r="AL30" s="238"/>
      <c r="AM30" s="239"/>
      <c r="AN30" s="230"/>
      <c r="AP30" s="3"/>
      <c r="AQ30" s="226" t="str">
        <f t="shared" si="24"/>
        <v/>
      </c>
      <c r="AR30" s="227">
        <f t="shared" si="2"/>
        <v>100100100100</v>
      </c>
      <c r="AS30" s="228">
        <f t="shared" si="3"/>
        <v>1</v>
      </c>
      <c r="AT30" s="229">
        <f t="shared" si="4"/>
        <v>0</v>
      </c>
      <c r="AU30" s="230">
        <f t="shared" si="5"/>
        <v>0</v>
      </c>
      <c r="AV30" s="231">
        <f t="shared" si="6"/>
        <v>0</v>
      </c>
      <c r="AW30" s="230">
        <f t="shared" si="7"/>
        <v>0</v>
      </c>
      <c r="AX30" s="231">
        <f t="shared" si="8"/>
        <v>0</v>
      </c>
      <c r="AY30" s="230">
        <f t="shared" si="9"/>
        <v>0</v>
      </c>
      <c r="AZ30" s="231">
        <f t="shared" si="10"/>
        <v>0</v>
      </c>
      <c r="BA30" s="230">
        <f t="shared" si="11"/>
        <v>0</v>
      </c>
      <c r="BB30" s="231">
        <f t="shared" si="12"/>
        <v>0</v>
      </c>
      <c r="BC30" s="230">
        <f t="shared" si="13"/>
        <v>0</v>
      </c>
      <c r="BD30" s="231">
        <f t="shared" si="14"/>
        <v>0</v>
      </c>
      <c r="BE30" s="230">
        <f t="shared" si="15"/>
        <v>0</v>
      </c>
      <c r="BF30" s="231">
        <f t="shared" si="16"/>
        <v>0</v>
      </c>
      <c r="BG30" s="230">
        <f t="shared" si="17"/>
        <v>0</v>
      </c>
      <c r="BH30" s="231">
        <f t="shared" si="18"/>
        <v>0</v>
      </c>
      <c r="BI30" s="230">
        <f t="shared" si="19"/>
        <v>0</v>
      </c>
    </row>
    <row r="31" spans="1:61" s="225" customFormat="1" ht="15" customHeight="1">
      <c r="A31" s="213"/>
      <c r="B31" s="214"/>
      <c r="C31" s="215"/>
      <c r="D31" s="232">
        <f t="shared" si="0"/>
        <v>1</v>
      </c>
      <c r="E31" s="233">
        <f t="shared" si="25"/>
        <v>0</v>
      </c>
      <c r="F31" s="234">
        <f t="shared" si="26"/>
        <v>0</v>
      </c>
      <c r="G31" s="235">
        <f t="shared" si="27"/>
        <v>0</v>
      </c>
      <c r="H31" s="236">
        <f t="shared" si="28"/>
        <v>0</v>
      </c>
      <c r="I31" s="237"/>
      <c r="J31" s="238"/>
      <c r="K31" s="239"/>
      <c r="L31" s="230"/>
      <c r="M31" s="237"/>
      <c r="N31" s="238"/>
      <c r="O31" s="239"/>
      <c r="P31" s="230"/>
      <c r="Q31" s="237"/>
      <c r="R31" s="238"/>
      <c r="S31" s="239"/>
      <c r="T31" s="230"/>
      <c r="U31" s="237"/>
      <c r="V31" s="238"/>
      <c r="W31" s="239"/>
      <c r="X31" s="230"/>
      <c r="Y31" s="237"/>
      <c r="Z31" s="238"/>
      <c r="AA31" s="239"/>
      <c r="AB31" s="230"/>
      <c r="AC31" s="237"/>
      <c r="AD31" s="238"/>
      <c r="AE31" s="239"/>
      <c r="AF31" s="230"/>
      <c r="AG31" s="237"/>
      <c r="AH31" s="238"/>
      <c r="AI31" s="239"/>
      <c r="AJ31" s="230"/>
      <c r="AK31" s="237"/>
      <c r="AL31" s="238"/>
      <c r="AM31" s="239"/>
      <c r="AN31" s="230"/>
      <c r="AP31" s="3"/>
      <c r="AQ31" s="226" t="str">
        <f t="shared" si="24"/>
        <v/>
      </c>
      <c r="AR31" s="227">
        <f t="shared" si="2"/>
        <v>100100100100</v>
      </c>
      <c r="AS31" s="228">
        <f t="shared" si="3"/>
        <v>1</v>
      </c>
      <c r="AT31" s="229">
        <f t="shared" si="4"/>
        <v>0</v>
      </c>
      <c r="AU31" s="230">
        <f t="shared" si="5"/>
        <v>0</v>
      </c>
      <c r="AV31" s="231">
        <f t="shared" si="6"/>
        <v>0</v>
      </c>
      <c r="AW31" s="230">
        <f t="shared" si="7"/>
        <v>0</v>
      </c>
      <c r="AX31" s="231">
        <f t="shared" si="8"/>
        <v>0</v>
      </c>
      <c r="AY31" s="230">
        <f t="shared" si="9"/>
        <v>0</v>
      </c>
      <c r="AZ31" s="231">
        <f t="shared" si="10"/>
        <v>0</v>
      </c>
      <c r="BA31" s="230">
        <f t="shared" si="11"/>
        <v>0</v>
      </c>
      <c r="BB31" s="231">
        <f t="shared" si="12"/>
        <v>0</v>
      </c>
      <c r="BC31" s="230">
        <f t="shared" si="13"/>
        <v>0</v>
      </c>
      <c r="BD31" s="231">
        <f t="shared" si="14"/>
        <v>0</v>
      </c>
      <c r="BE31" s="230">
        <f t="shared" si="15"/>
        <v>0</v>
      </c>
      <c r="BF31" s="231">
        <f t="shared" si="16"/>
        <v>0</v>
      </c>
      <c r="BG31" s="230">
        <f t="shared" si="17"/>
        <v>0</v>
      </c>
      <c r="BH31" s="231">
        <f t="shared" si="18"/>
        <v>0</v>
      </c>
      <c r="BI31" s="230">
        <f t="shared" si="19"/>
        <v>0</v>
      </c>
    </row>
    <row r="32" spans="1:61" s="225" customFormat="1" ht="15" customHeight="1">
      <c r="A32" s="213"/>
      <c r="B32" s="214"/>
      <c r="C32" s="215"/>
      <c r="D32" s="232">
        <f t="shared" si="0"/>
        <v>1</v>
      </c>
      <c r="E32" s="233">
        <f t="shared" si="25"/>
        <v>0</v>
      </c>
      <c r="F32" s="234">
        <f t="shared" si="26"/>
        <v>0</v>
      </c>
      <c r="G32" s="235">
        <f t="shared" si="27"/>
        <v>0</v>
      </c>
      <c r="H32" s="236">
        <f t="shared" si="28"/>
        <v>0</v>
      </c>
      <c r="I32" s="237"/>
      <c r="J32" s="238"/>
      <c r="K32" s="239"/>
      <c r="L32" s="230"/>
      <c r="M32" s="237"/>
      <c r="N32" s="238"/>
      <c r="O32" s="239"/>
      <c r="P32" s="230"/>
      <c r="Q32" s="237"/>
      <c r="R32" s="238"/>
      <c r="S32" s="239"/>
      <c r="T32" s="230"/>
      <c r="U32" s="237"/>
      <c r="V32" s="238"/>
      <c r="W32" s="239"/>
      <c r="X32" s="230"/>
      <c r="Y32" s="237"/>
      <c r="Z32" s="238"/>
      <c r="AA32" s="239"/>
      <c r="AB32" s="230"/>
      <c r="AC32" s="237"/>
      <c r="AD32" s="238"/>
      <c r="AE32" s="239"/>
      <c r="AF32" s="230"/>
      <c r="AG32" s="237"/>
      <c r="AH32" s="238"/>
      <c r="AI32" s="239"/>
      <c r="AJ32" s="230"/>
      <c r="AK32" s="237"/>
      <c r="AL32" s="238"/>
      <c r="AM32" s="239"/>
      <c r="AN32" s="230"/>
      <c r="AP32" s="3"/>
      <c r="AQ32" s="226" t="str">
        <f t="shared" si="24"/>
        <v/>
      </c>
      <c r="AR32" s="227">
        <f t="shared" si="2"/>
        <v>100100100100</v>
      </c>
      <c r="AS32" s="228">
        <f t="shared" si="3"/>
        <v>1</v>
      </c>
      <c r="AT32" s="229">
        <f t="shared" si="4"/>
        <v>0</v>
      </c>
      <c r="AU32" s="230">
        <f t="shared" si="5"/>
        <v>0</v>
      </c>
      <c r="AV32" s="231">
        <f t="shared" si="6"/>
        <v>0</v>
      </c>
      <c r="AW32" s="230">
        <f t="shared" si="7"/>
        <v>0</v>
      </c>
      <c r="AX32" s="231">
        <f t="shared" si="8"/>
        <v>0</v>
      </c>
      <c r="AY32" s="230">
        <f t="shared" si="9"/>
        <v>0</v>
      </c>
      <c r="AZ32" s="231">
        <f t="shared" si="10"/>
        <v>0</v>
      </c>
      <c r="BA32" s="230">
        <f t="shared" si="11"/>
        <v>0</v>
      </c>
      <c r="BB32" s="231">
        <f t="shared" si="12"/>
        <v>0</v>
      </c>
      <c r="BC32" s="230">
        <f t="shared" si="13"/>
        <v>0</v>
      </c>
      <c r="BD32" s="231">
        <f t="shared" si="14"/>
        <v>0</v>
      </c>
      <c r="BE32" s="230">
        <f t="shared" si="15"/>
        <v>0</v>
      </c>
      <c r="BF32" s="231">
        <f t="shared" si="16"/>
        <v>0</v>
      </c>
      <c r="BG32" s="230">
        <f t="shared" si="17"/>
        <v>0</v>
      </c>
      <c r="BH32" s="231">
        <f t="shared" si="18"/>
        <v>0</v>
      </c>
      <c r="BI32" s="230">
        <f t="shared" si="19"/>
        <v>0</v>
      </c>
    </row>
    <row r="33" spans="1:61" s="225" customFormat="1" ht="15" customHeight="1">
      <c r="A33" s="213"/>
      <c r="B33" s="214"/>
      <c r="C33" s="215"/>
      <c r="D33" s="232">
        <f t="shared" si="0"/>
        <v>1</v>
      </c>
      <c r="E33" s="233">
        <f t="shared" si="25"/>
        <v>0</v>
      </c>
      <c r="F33" s="234">
        <f t="shared" si="26"/>
        <v>0</v>
      </c>
      <c r="G33" s="235">
        <f t="shared" si="27"/>
        <v>0</v>
      </c>
      <c r="H33" s="236">
        <f t="shared" si="28"/>
        <v>0</v>
      </c>
      <c r="I33" s="237"/>
      <c r="J33" s="238"/>
      <c r="K33" s="239"/>
      <c r="L33" s="230"/>
      <c r="M33" s="237"/>
      <c r="N33" s="238"/>
      <c r="O33" s="239"/>
      <c r="P33" s="230"/>
      <c r="Q33" s="237"/>
      <c r="R33" s="238"/>
      <c r="S33" s="239"/>
      <c r="T33" s="230"/>
      <c r="U33" s="237"/>
      <c r="V33" s="238"/>
      <c r="W33" s="239"/>
      <c r="X33" s="230"/>
      <c r="Y33" s="237"/>
      <c r="Z33" s="238"/>
      <c r="AA33" s="239"/>
      <c r="AB33" s="230"/>
      <c r="AC33" s="237"/>
      <c r="AD33" s="238"/>
      <c r="AE33" s="239"/>
      <c r="AF33" s="230"/>
      <c r="AG33" s="237"/>
      <c r="AH33" s="238"/>
      <c r="AI33" s="239"/>
      <c r="AJ33" s="230"/>
      <c r="AK33" s="237"/>
      <c r="AL33" s="238"/>
      <c r="AM33" s="239"/>
      <c r="AN33" s="230"/>
      <c r="AP33" s="3"/>
      <c r="AQ33" s="226" t="str">
        <f t="shared" si="24"/>
        <v/>
      </c>
      <c r="AR33" s="227">
        <f t="shared" si="2"/>
        <v>100100100100</v>
      </c>
      <c r="AS33" s="228">
        <f t="shared" si="3"/>
        <v>1</v>
      </c>
      <c r="AT33" s="229">
        <f t="shared" si="4"/>
        <v>0</v>
      </c>
      <c r="AU33" s="230">
        <f t="shared" si="5"/>
        <v>0</v>
      </c>
      <c r="AV33" s="231">
        <f t="shared" si="6"/>
        <v>0</v>
      </c>
      <c r="AW33" s="230">
        <f t="shared" si="7"/>
        <v>0</v>
      </c>
      <c r="AX33" s="231">
        <f t="shared" si="8"/>
        <v>0</v>
      </c>
      <c r="AY33" s="230">
        <f t="shared" si="9"/>
        <v>0</v>
      </c>
      <c r="AZ33" s="231">
        <f t="shared" si="10"/>
        <v>0</v>
      </c>
      <c r="BA33" s="230">
        <f t="shared" si="11"/>
        <v>0</v>
      </c>
      <c r="BB33" s="231">
        <f t="shared" si="12"/>
        <v>0</v>
      </c>
      <c r="BC33" s="230">
        <f t="shared" si="13"/>
        <v>0</v>
      </c>
      <c r="BD33" s="231">
        <f t="shared" si="14"/>
        <v>0</v>
      </c>
      <c r="BE33" s="230">
        <f t="shared" si="15"/>
        <v>0</v>
      </c>
      <c r="BF33" s="231">
        <f t="shared" si="16"/>
        <v>0</v>
      </c>
      <c r="BG33" s="230">
        <f t="shared" si="17"/>
        <v>0</v>
      </c>
      <c r="BH33" s="231">
        <f t="shared" si="18"/>
        <v>0</v>
      </c>
      <c r="BI33" s="230">
        <f t="shared" si="19"/>
        <v>0</v>
      </c>
    </row>
    <row r="34" spans="1:61" s="225" customFormat="1" ht="15" customHeight="1">
      <c r="A34" s="213"/>
      <c r="B34" s="214"/>
      <c r="C34" s="215"/>
      <c r="D34" s="232">
        <f t="shared" si="0"/>
        <v>1</v>
      </c>
      <c r="E34" s="233">
        <f t="shared" si="25"/>
        <v>0</v>
      </c>
      <c r="F34" s="234">
        <f t="shared" si="26"/>
        <v>0</v>
      </c>
      <c r="G34" s="235">
        <f t="shared" si="27"/>
        <v>0</v>
      </c>
      <c r="H34" s="236">
        <f t="shared" si="28"/>
        <v>0</v>
      </c>
      <c r="I34" s="237"/>
      <c r="J34" s="238"/>
      <c r="K34" s="239"/>
      <c r="L34" s="230"/>
      <c r="M34" s="237"/>
      <c r="N34" s="238"/>
      <c r="O34" s="239"/>
      <c r="P34" s="230"/>
      <c r="Q34" s="237"/>
      <c r="R34" s="238"/>
      <c r="S34" s="239"/>
      <c r="T34" s="230"/>
      <c r="U34" s="237"/>
      <c r="V34" s="238"/>
      <c r="W34" s="239"/>
      <c r="X34" s="230"/>
      <c r="Y34" s="237"/>
      <c r="Z34" s="238"/>
      <c r="AA34" s="239"/>
      <c r="AB34" s="230"/>
      <c r="AC34" s="237"/>
      <c r="AD34" s="238"/>
      <c r="AE34" s="239"/>
      <c r="AF34" s="230"/>
      <c r="AG34" s="237"/>
      <c r="AH34" s="238"/>
      <c r="AI34" s="239"/>
      <c r="AJ34" s="230"/>
      <c r="AK34" s="237"/>
      <c r="AL34" s="238"/>
      <c r="AM34" s="239"/>
      <c r="AN34" s="230"/>
      <c r="AP34" s="3"/>
      <c r="AQ34" s="226" t="str">
        <f t="shared" si="24"/>
        <v/>
      </c>
      <c r="AR34" s="227">
        <f t="shared" si="2"/>
        <v>100100100100</v>
      </c>
      <c r="AS34" s="228">
        <f t="shared" si="3"/>
        <v>1</v>
      </c>
      <c r="AT34" s="229">
        <f t="shared" si="4"/>
        <v>0</v>
      </c>
      <c r="AU34" s="230">
        <f t="shared" si="5"/>
        <v>0</v>
      </c>
      <c r="AV34" s="231">
        <f t="shared" si="6"/>
        <v>0</v>
      </c>
      <c r="AW34" s="230">
        <f t="shared" si="7"/>
        <v>0</v>
      </c>
      <c r="AX34" s="231">
        <f t="shared" si="8"/>
        <v>0</v>
      </c>
      <c r="AY34" s="230">
        <f t="shared" si="9"/>
        <v>0</v>
      </c>
      <c r="AZ34" s="231">
        <f t="shared" si="10"/>
        <v>0</v>
      </c>
      <c r="BA34" s="230">
        <f t="shared" si="11"/>
        <v>0</v>
      </c>
      <c r="BB34" s="231">
        <f t="shared" si="12"/>
        <v>0</v>
      </c>
      <c r="BC34" s="230">
        <f t="shared" si="13"/>
        <v>0</v>
      </c>
      <c r="BD34" s="231">
        <f t="shared" si="14"/>
        <v>0</v>
      </c>
      <c r="BE34" s="230">
        <f t="shared" si="15"/>
        <v>0</v>
      </c>
      <c r="BF34" s="231">
        <f t="shared" si="16"/>
        <v>0</v>
      </c>
      <c r="BG34" s="230">
        <f t="shared" si="17"/>
        <v>0</v>
      </c>
      <c r="BH34" s="231">
        <f t="shared" si="18"/>
        <v>0</v>
      </c>
      <c r="BI34" s="230">
        <f t="shared" si="19"/>
        <v>0</v>
      </c>
    </row>
    <row r="35" spans="1:61" s="225" customFormat="1" ht="15" customHeight="1">
      <c r="A35" s="213"/>
      <c r="B35" s="214"/>
      <c r="C35" s="215"/>
      <c r="D35" s="232">
        <f t="shared" si="0"/>
        <v>1</v>
      </c>
      <c r="E35" s="233">
        <f t="shared" si="25"/>
        <v>0</v>
      </c>
      <c r="F35" s="234">
        <f t="shared" si="26"/>
        <v>0</v>
      </c>
      <c r="G35" s="235">
        <f t="shared" si="27"/>
        <v>0</v>
      </c>
      <c r="H35" s="236">
        <f t="shared" si="28"/>
        <v>0</v>
      </c>
      <c r="I35" s="237"/>
      <c r="J35" s="238"/>
      <c r="K35" s="239"/>
      <c r="L35" s="230"/>
      <c r="M35" s="237"/>
      <c r="N35" s="238"/>
      <c r="O35" s="239"/>
      <c r="P35" s="230"/>
      <c r="Q35" s="237"/>
      <c r="R35" s="238"/>
      <c r="S35" s="239"/>
      <c r="T35" s="230"/>
      <c r="U35" s="237"/>
      <c r="V35" s="238"/>
      <c r="W35" s="239"/>
      <c r="X35" s="230"/>
      <c r="Y35" s="237"/>
      <c r="Z35" s="238"/>
      <c r="AA35" s="239"/>
      <c r="AB35" s="230"/>
      <c r="AC35" s="237"/>
      <c r="AD35" s="238"/>
      <c r="AE35" s="239"/>
      <c r="AF35" s="230"/>
      <c r="AG35" s="237"/>
      <c r="AH35" s="238"/>
      <c r="AI35" s="239"/>
      <c r="AJ35" s="230"/>
      <c r="AK35" s="237"/>
      <c r="AL35" s="238"/>
      <c r="AM35" s="239"/>
      <c r="AN35" s="230"/>
      <c r="AP35" s="3"/>
      <c r="AQ35" s="226" t="str">
        <f t="shared" si="24"/>
        <v/>
      </c>
      <c r="AR35" s="227">
        <f t="shared" si="2"/>
        <v>100100100100</v>
      </c>
      <c r="AS35" s="228">
        <f t="shared" si="3"/>
        <v>1</v>
      </c>
      <c r="AT35" s="229">
        <f t="shared" si="4"/>
        <v>0</v>
      </c>
      <c r="AU35" s="230">
        <f t="shared" si="5"/>
        <v>0</v>
      </c>
      <c r="AV35" s="231">
        <f t="shared" si="6"/>
        <v>0</v>
      </c>
      <c r="AW35" s="230">
        <f t="shared" si="7"/>
        <v>0</v>
      </c>
      <c r="AX35" s="231">
        <f t="shared" si="8"/>
        <v>0</v>
      </c>
      <c r="AY35" s="230">
        <f t="shared" si="9"/>
        <v>0</v>
      </c>
      <c r="AZ35" s="231">
        <f t="shared" si="10"/>
        <v>0</v>
      </c>
      <c r="BA35" s="230">
        <f t="shared" si="11"/>
        <v>0</v>
      </c>
      <c r="BB35" s="231">
        <f t="shared" si="12"/>
        <v>0</v>
      </c>
      <c r="BC35" s="230">
        <f t="shared" si="13"/>
        <v>0</v>
      </c>
      <c r="BD35" s="231">
        <f t="shared" si="14"/>
        <v>0</v>
      </c>
      <c r="BE35" s="230">
        <f t="shared" si="15"/>
        <v>0</v>
      </c>
      <c r="BF35" s="231">
        <f t="shared" si="16"/>
        <v>0</v>
      </c>
      <c r="BG35" s="230">
        <f t="shared" si="17"/>
        <v>0</v>
      </c>
      <c r="BH35" s="231">
        <f t="shared" si="18"/>
        <v>0</v>
      </c>
      <c r="BI35" s="230">
        <f t="shared" si="19"/>
        <v>0</v>
      </c>
    </row>
    <row r="36" spans="1:61" s="225" customFormat="1" ht="15" customHeight="1" thickBot="1">
      <c r="A36" s="241"/>
      <c r="B36" s="242"/>
      <c r="C36" s="243"/>
      <c r="D36" s="244">
        <f t="shared" si="0"/>
        <v>1</v>
      </c>
      <c r="E36" s="245">
        <f t="shared" si="25"/>
        <v>0</v>
      </c>
      <c r="F36" s="246">
        <f t="shared" si="26"/>
        <v>0</v>
      </c>
      <c r="G36" s="247">
        <f t="shared" si="27"/>
        <v>0</v>
      </c>
      <c r="H36" s="248">
        <f t="shared" si="28"/>
        <v>0</v>
      </c>
      <c r="I36" s="249"/>
      <c r="J36" s="250"/>
      <c r="K36" s="251"/>
      <c r="L36" s="252"/>
      <c r="M36" s="249"/>
      <c r="N36" s="250"/>
      <c r="O36" s="251"/>
      <c r="P36" s="252"/>
      <c r="Q36" s="249"/>
      <c r="R36" s="250"/>
      <c r="S36" s="251"/>
      <c r="T36" s="252"/>
      <c r="U36" s="249"/>
      <c r="V36" s="250"/>
      <c r="W36" s="251"/>
      <c r="X36" s="252"/>
      <c r="Y36" s="249"/>
      <c r="Z36" s="250"/>
      <c r="AA36" s="251"/>
      <c r="AB36" s="252"/>
      <c r="AC36" s="249"/>
      <c r="AD36" s="250"/>
      <c r="AE36" s="251"/>
      <c r="AF36" s="252"/>
      <c r="AG36" s="249"/>
      <c r="AH36" s="250"/>
      <c r="AI36" s="251"/>
      <c r="AJ36" s="252"/>
      <c r="AK36" s="249"/>
      <c r="AL36" s="250"/>
      <c r="AM36" s="251"/>
      <c r="AN36" s="252"/>
      <c r="AP36" s="3"/>
      <c r="AQ36" s="258" t="str">
        <f t="shared" si="24"/>
        <v/>
      </c>
      <c r="AR36" s="259">
        <f t="shared" si="2"/>
        <v>100100100100</v>
      </c>
      <c r="AS36" s="260">
        <f t="shared" si="3"/>
        <v>1</v>
      </c>
      <c r="AT36" s="261">
        <f t="shared" si="4"/>
        <v>0</v>
      </c>
      <c r="AU36" s="252">
        <f t="shared" si="5"/>
        <v>0</v>
      </c>
      <c r="AV36" s="262">
        <f t="shared" si="6"/>
        <v>0</v>
      </c>
      <c r="AW36" s="252">
        <f t="shared" si="7"/>
        <v>0</v>
      </c>
      <c r="AX36" s="262">
        <f t="shared" si="8"/>
        <v>0</v>
      </c>
      <c r="AY36" s="252">
        <f t="shared" si="9"/>
        <v>0</v>
      </c>
      <c r="AZ36" s="262">
        <f t="shared" si="10"/>
        <v>0</v>
      </c>
      <c r="BA36" s="252">
        <f t="shared" si="11"/>
        <v>0</v>
      </c>
      <c r="BB36" s="262">
        <f t="shared" si="12"/>
        <v>0</v>
      </c>
      <c r="BC36" s="252">
        <f t="shared" si="13"/>
        <v>0</v>
      </c>
      <c r="BD36" s="262">
        <f t="shared" si="14"/>
        <v>0</v>
      </c>
      <c r="BE36" s="252">
        <f t="shared" si="15"/>
        <v>0</v>
      </c>
      <c r="BF36" s="262">
        <f t="shared" si="16"/>
        <v>0</v>
      </c>
      <c r="BG36" s="252">
        <f t="shared" si="17"/>
        <v>0</v>
      </c>
      <c r="BH36" s="262">
        <f t="shared" si="18"/>
        <v>0</v>
      </c>
      <c r="BI36" s="252">
        <f t="shared" si="19"/>
        <v>0</v>
      </c>
    </row>
    <row r="37" spans="1:61"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</row>
    <row r="38" spans="1:61"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</row>
    <row r="39" spans="1:61">
      <c r="A39" s="163" t="s">
        <v>75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47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</row>
    <row r="40" spans="1:61">
      <c r="A40" s="165"/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50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</row>
    <row r="41" spans="1:61">
      <c r="A41" s="165"/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50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</row>
    <row r="42" spans="1:61">
      <c r="A42" s="165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50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</row>
    <row r="43" spans="1:61">
      <c r="A43" s="165"/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50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</row>
    <row r="44" spans="1:61">
      <c r="A44" s="165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50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</row>
    <row r="45" spans="1:61">
      <c r="A45" s="165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50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</row>
    <row r="46" spans="1:61">
      <c r="A46" s="165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50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</row>
    <row r="47" spans="1:61">
      <c r="A47" s="165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50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</row>
    <row r="48" spans="1:61">
      <c r="A48" s="148"/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50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</row>
    <row r="49" spans="1:61">
      <c r="A49" s="148"/>
      <c r="B49" s="149"/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50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</row>
    <row r="50" spans="1:61">
      <c r="A50" s="148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50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</row>
    <row r="51" spans="1:61">
      <c r="A51" s="148"/>
      <c r="B51" s="149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50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</row>
    <row r="52" spans="1:61">
      <c r="A52" s="148"/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50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</row>
    <row r="53" spans="1:61">
      <c r="A53" s="148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50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</row>
    <row r="54" spans="1:61">
      <c r="A54" s="148"/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50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</row>
    <row r="55" spans="1:61">
      <c r="A55" s="151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3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</row>
  </sheetData>
  <autoFilter ref="A11:AN11"/>
  <mergeCells count="22">
    <mergeCell ref="BD11:BE11"/>
    <mergeCell ref="BF11:BG11"/>
    <mergeCell ref="BH11:BI11"/>
    <mergeCell ref="A39:N55"/>
    <mergeCell ref="A5:AB5"/>
    <mergeCell ref="A3:AB3"/>
    <mergeCell ref="AK10:AN10"/>
    <mergeCell ref="AT11:AU11"/>
    <mergeCell ref="AV11:AW11"/>
    <mergeCell ref="AX11:AY11"/>
    <mergeCell ref="AZ11:BA11"/>
    <mergeCell ref="BB11:BC11"/>
    <mergeCell ref="M10:P10"/>
    <mergeCell ref="Q10:T10"/>
    <mergeCell ref="U10:X10"/>
    <mergeCell ref="Y10:AB10"/>
    <mergeCell ref="AC10:AF10"/>
    <mergeCell ref="AG10:AJ10"/>
    <mergeCell ref="B8:F8"/>
    <mergeCell ref="E10:H10"/>
    <mergeCell ref="I10:L10"/>
    <mergeCell ref="A1:AB1"/>
  </mergeCells>
  <dataValidations count="2">
    <dataValidation type="list" allowBlank="1" showInputMessage="1" showErrorMessage="1" error="ATTENTION !!!!!!!!!!_x000a__x000a_ONLY T FOR TOP" sqref="I12:I36 AG12:AG36 M12:M36 Y12:Y36 AC12:AC36 Q12:Q36 U12:U36 AK12:AK36">
      <formula1>"T"</formula1>
    </dataValidation>
    <dataValidation type="list" allowBlank="1" showInputMessage="1" showErrorMessage="1" error="ATTENTION !!!!!!!!!!!!!!!_x000a__x000a_ONLY B FOR BONUS" sqref="O12:O36 K12:K36 AI12:AI36 AE12:AE36 S12:S36 W12:W36 AA12:AA36 AM12:AM36">
      <formula1>"B"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&amp;L&amp;G&amp;C&amp;"Arial,Fet"Bouldering Championships</oddHeader>
    <oddFooter>&amp;C&amp;"Trebuchet MS,Normal"&amp;12Bouldering Championships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11</vt:i4>
      </vt:variant>
      <vt:variant>
        <vt:lpstr>Namngivna områden</vt:lpstr>
      </vt:variant>
      <vt:variant>
        <vt:i4>11</vt:i4>
      </vt:variant>
    </vt:vector>
  </HeadingPairs>
  <TitlesOfParts>
    <vt:vector size="22" baseType="lpstr">
      <vt:lpstr>Scorecard</vt:lpstr>
      <vt:lpstr>Ticklist</vt:lpstr>
      <vt:lpstr>Notecard</vt:lpstr>
      <vt:lpstr>STARTLIST Female Qual.</vt:lpstr>
      <vt:lpstr>STARTLIST Male Qual.</vt:lpstr>
      <vt:lpstr>STARTLIST Female Final </vt:lpstr>
      <vt:lpstr>STARTLIST Male Final</vt:lpstr>
      <vt:lpstr>Female Qualification</vt:lpstr>
      <vt:lpstr>Male Qualification</vt:lpstr>
      <vt:lpstr>Female Final</vt:lpstr>
      <vt:lpstr>Male Final</vt:lpstr>
      <vt:lpstr>'Female Final'!Utskriftsområde</vt:lpstr>
      <vt:lpstr>'Female Qualification'!Utskriftsområde</vt:lpstr>
      <vt:lpstr>'Male Final'!Utskriftsområde</vt:lpstr>
      <vt:lpstr>'Male Qualification'!Utskriftsområde</vt:lpstr>
      <vt:lpstr>Notecard!Utskriftsområde</vt:lpstr>
      <vt:lpstr>Scorecard!Utskriftsområde</vt:lpstr>
      <vt:lpstr>'STARTLIST Female Final '!Utskriftsområde</vt:lpstr>
      <vt:lpstr>'STARTLIST Female Qual.'!Utskriftsområde</vt:lpstr>
      <vt:lpstr>'STARTLIST Male Final'!Utskriftsområde</vt:lpstr>
      <vt:lpstr>'STARTLIST Male Qual.'!Utskriftsområde</vt:lpstr>
      <vt:lpstr>Ticklist!Utskriftsområde</vt:lpstr>
    </vt:vector>
  </TitlesOfParts>
  <Manager>Lars Högström</Manager>
  <Company>Svenska Klätterförbundet</Company>
  <LinksUpToDate>false</LinksUpToDate>
  <SharedDoc>false</SharedDoc>
  <HyperlinkBase>www.klatterforbundet.se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Sekretary</dc:title>
  <dc:subject>Nordic Junior Championchips, Lead</dc:subject>
  <dc:creator>Mats Engquist</dc:creator>
  <cp:keywords>Climbing</cp:keywords>
  <cp:lastModifiedBy>Mats Engquist</cp:lastModifiedBy>
  <cp:lastPrinted>2010-12-12T10:00:37Z</cp:lastPrinted>
  <dcterms:created xsi:type="dcterms:W3CDTF">2004-02-08T09:46:12Z</dcterms:created>
  <dcterms:modified xsi:type="dcterms:W3CDTF">2011-12-06T18:14:12Z</dcterms:modified>
  <cp:category>Results</cp:category>
  <cp:contentStatus>Working</cp:contentStatus>
</cp:coreProperties>
</file>